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909" activeTab="0"/>
  </bookViews>
  <sheets>
    <sheet name="82" sheetId="1" r:id="rId1"/>
  </sheets>
  <definedNames>
    <definedName name="_xlnm.Print_Area" localSheetId="0">'82'!$A$1:$FC$236</definedName>
  </definedNames>
  <calcPr fullCalcOnLoad="1"/>
</workbook>
</file>

<file path=xl/sharedStrings.xml><?xml version="1.0" encoding="utf-8"?>
<sst xmlns="http://schemas.openxmlformats.org/spreadsheetml/2006/main" count="475" uniqueCount="188">
  <si>
    <t>18</t>
  </si>
  <si>
    <t>на 2019 год и на плановый период 2020,2021 годы</t>
  </si>
  <si>
    <t xml:space="preserve">III. Показатели по поступлениям и выплатам муниципального бюджетного учреждения на 2019 год                                                                                                                                                     </t>
  </si>
  <si>
    <t xml:space="preserve">III. Показатели по поступлениям и выплатам муниципального бюджетного учреждения на 2020 год                                                                                                                                         </t>
  </si>
  <si>
    <t xml:space="preserve">III. Показатели по поступлениям и выплатам муниципального бюджетного учреждения на 2021 год                                                                                                                                </t>
  </si>
  <si>
    <t>на 2019 год</t>
  </si>
  <si>
    <t xml:space="preserve">на 2020 год </t>
  </si>
  <si>
    <t xml:space="preserve">на 2021 год </t>
  </si>
  <si>
    <t>В.С.Ермолаева</t>
  </si>
  <si>
    <t>Муниципальное бюджетное общеобразовательное учреждение лицей №82 им.А.Н.Знаменского</t>
  </si>
  <si>
    <t>40534740</t>
  </si>
  <si>
    <t>6125016166      612501001</t>
  </si>
  <si>
    <t>346480,п.Каменоломни, ул. Крупская,39</t>
  </si>
  <si>
    <t>Подготовка детей к школе по программе "Предшкольное обучение под ред.Н.Ф.Виноградовой", "Углубленное изучение математики", "Углубленное изучение физики", Углубленное изучение русского языка, Углубленное изучение английского языка, Программа художественно-эстетической направленности, сдача в аренду пищеблоков,  услуга по присмотру и уходу за обучающимися в ГПД, Кружок по информатике, Углубленное изучение биологии, Углубленное изучение географии, Освоение программы физкультурно-спортивной направленности "Грация".</t>
  </si>
  <si>
    <t>(886360)2-07-61</t>
  </si>
  <si>
    <t>603Х7979</t>
  </si>
  <si>
    <t>А.Б.Бегджанян</t>
  </si>
  <si>
    <t>Исполнители:</t>
  </si>
  <si>
    <t>Т.И.Симко</t>
  </si>
  <si>
    <t>И.С.Шейкина</t>
  </si>
  <si>
    <t>Начальник материального отдела</t>
  </si>
  <si>
    <t>Начальник отдела по работе с поставщиками и подрядчиками</t>
  </si>
  <si>
    <t>Ведущий экономист</t>
  </si>
  <si>
    <t>средства федерального бюджета</t>
  </si>
  <si>
    <t>Сумма, тыс.руб</t>
  </si>
  <si>
    <t xml:space="preserve">1.1.1. Остаточная стоимость </t>
  </si>
  <si>
    <t>1.1. Недвижимое имущество, всего:</t>
  </si>
  <si>
    <t>1.2. Особо ценное движимое имущество , всего:</t>
  </si>
  <si>
    <t xml:space="preserve">1.2.1. Остаточная стоимость </t>
  </si>
  <si>
    <t>2.1.Денежные средства учреждения, всего:</t>
  </si>
  <si>
    <t>2.1.1.Денежные средства учреждения на счетах</t>
  </si>
  <si>
    <t>2.1.2.Денежные средства учреждения, размещенные на депозиты в кредитной организации</t>
  </si>
  <si>
    <t>2.2.Иные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</si>
  <si>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</si>
  <si>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</si>
  <si>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3.1 Долговые обязательства</t>
  </si>
  <si>
    <t>3.2. Кредиторская задолженность :</t>
  </si>
  <si>
    <t>Код строки</t>
  </si>
  <si>
    <t>Код по бюджетной классификации Российской Федерации</t>
  </si>
  <si>
    <t>всего</t>
  </si>
  <si>
    <t>субсидия на финансовое обеспечение выполнения государственного (муниципального) задания</t>
  </si>
  <si>
    <t>субсидии на осуществление капитальных вложений</t>
  </si>
  <si>
    <t>средства обязательного медицинского страхования</t>
  </si>
  <si>
    <t>из них гранты</t>
  </si>
  <si>
    <t>Поступления от доходов, всего:</t>
  </si>
  <si>
    <t>доходы от оказания услуг,работ</t>
  </si>
  <si>
    <t>доходы от штрафов, пеней, иных сумм принудительного изъятия</t>
  </si>
  <si>
    <t>прочие доходы</t>
  </si>
  <si>
    <t>100</t>
  </si>
  <si>
    <t>130</t>
  </si>
  <si>
    <t>180</t>
  </si>
  <si>
    <t>Выплаты по расходам, всего:</t>
  </si>
  <si>
    <t>Выплаты персоналу, всего:</t>
  </si>
  <si>
    <t>уплату налогов, сборов и иных платежей,всего:</t>
  </si>
  <si>
    <t>Остаток средств на начало года</t>
  </si>
  <si>
    <t>Остаток средств на конец года</t>
  </si>
  <si>
    <t>240</t>
  </si>
  <si>
    <t>Год начала закупки</t>
  </si>
  <si>
    <t>Сумма выплат по расходам на закупку товаров, работ и услуг, руб.(с точностью до двух знаков после запятой-0,00)</t>
  </si>
  <si>
    <t>в соответствии с Федеральным законом от 5 апреля 2013г.№44-ФЗ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</si>
  <si>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отдельным видами юридических лиц"</t>
  </si>
  <si>
    <t>2</t>
  </si>
  <si>
    <t>3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</si>
  <si>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</si>
  <si>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</si>
  <si>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</si>
  <si>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0001</t>
  </si>
  <si>
    <t>1001</t>
  </si>
  <si>
    <t>2001</t>
  </si>
  <si>
    <t>Код  строки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</si>
  <si>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</si>
  <si>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</si>
  <si>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</si>
  <si>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</si>
  <si>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</si>
  <si>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</si>
  <si>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обязательств,всего:</t>
  </si>
  <si>
    <t>Объем бюджетных инвестиций (в части переданных полномочий государственного(муниципального)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</si>
  <si>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</si>
  <si>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Сумма(тыс.руб.)</t>
  </si>
  <si>
    <t xml:space="preserve">Администрации Октябрьского района               </t>
  </si>
  <si>
    <t>1.3. Перечень услуг (работ), относящихся в соответствии с уставом муниципального учреждения к его основным видам деятельности, предоставление которых для физических и юридических лиц осуществляется, в том числе за плату</t>
  </si>
  <si>
    <t>Код по реестру участников бюджетного процесса, а также юридических лиц, не являющихся участниками бюджетного процесса</t>
  </si>
  <si>
    <t>3.2.1. Просроченная кредиторская задолженность</t>
  </si>
  <si>
    <t>поступления от оказания услуг(выполнения работ) на платной основе и от иной приносящей доход деятельности</t>
  </si>
  <si>
    <t>** С учетом объема субсидии на финансовое обеспечение муниципального задания по видам расходов 611"Субсидии бюджетным учреждениям на финансовое обеспечение муниципального задания  на оказание муниципальных услуг(выполнение работ)</t>
  </si>
  <si>
    <t>Х</t>
  </si>
  <si>
    <t>Приложение №1 к Порядку составления и утверждения</t>
  </si>
  <si>
    <t>плана финансово-хозяйственной деятельности</t>
  </si>
  <si>
    <t>муниципальных бюджетных и автономных учреждений</t>
  </si>
  <si>
    <t>находящихся в ведении Отдела образования Октябрьского района</t>
  </si>
  <si>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</si>
  <si>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</si>
  <si>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</si>
  <si>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</si>
  <si>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</si>
  <si>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</si>
  <si>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</si>
  <si>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</si>
  <si>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</si>
  <si>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</si>
  <si>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</si>
  <si>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</si>
  <si>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</si>
  <si>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</si>
  <si>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</si>
  <si>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Форма по КФД</t>
  </si>
  <si>
    <t>ИНН/КПП</t>
  </si>
  <si>
    <t>Адрес фактического местонахождения</t>
  </si>
  <si>
    <t>II. Финансовые активы, всего</t>
  </si>
  <si>
    <t>III. Обязательства, всего</t>
  </si>
  <si>
    <t>тел.</t>
  </si>
  <si>
    <t>Наименование органа, осуществляющего</t>
  </si>
  <si>
    <t>функции и полномочия учредителя</t>
  </si>
  <si>
    <t>Наименование муниципального</t>
  </si>
  <si>
    <t xml:space="preserve">I. Сведения о деятельности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</si>
  <si>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</si>
  <si>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</si>
  <si>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бюджетного</t>
  </si>
  <si>
    <t>бюджетного учреждения</t>
  </si>
  <si>
    <t>Руководитель учреждения</t>
  </si>
  <si>
    <t>иные субсидии, предоставленные из бюджета</t>
  </si>
  <si>
    <t>оплата труда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</si>
  <si>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</si>
  <si>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</si>
  <si>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</si>
  <si>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</si>
  <si>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</si>
  <si>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</si>
  <si>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</si>
  <si>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</si>
  <si>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</si>
  <si>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всего на закупки</t>
  </si>
  <si>
    <t>Поступление</t>
  </si>
  <si>
    <t>Главный бухгалтер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</si>
  <si>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</si>
  <si>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</si>
  <si>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</si>
  <si>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</si>
  <si>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</si>
  <si>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</si>
  <si>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</si>
  <si>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</si>
  <si>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</si>
  <si>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111</t>
  </si>
  <si>
    <t>119</t>
  </si>
  <si>
    <t>850</t>
  </si>
  <si>
    <t>851</t>
  </si>
  <si>
    <t>852</t>
  </si>
  <si>
    <t>853</t>
  </si>
  <si>
    <t>011</t>
  </si>
  <si>
    <t>012</t>
  </si>
  <si>
    <t>013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</si>
  <si>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</si>
  <si>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</si>
  <si>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</si>
  <si>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014</t>
  </si>
  <si>
    <t>015</t>
  </si>
  <si>
    <t>016</t>
  </si>
  <si>
    <t>017</t>
  </si>
  <si>
    <t>018</t>
  </si>
  <si>
    <t>019</t>
  </si>
  <si>
    <t>022</t>
  </si>
  <si>
    <t>Иные закупки товаров, работ и услуг для обеспечения
государственных (муниципальных) нужд, всего:</t>
  </si>
  <si>
    <t>244</t>
  </si>
  <si>
    <t>023</t>
  </si>
  <si>
    <t>024</t>
  </si>
  <si>
    <t>025</t>
  </si>
  <si>
    <t>средства областного бюджета</t>
  </si>
  <si>
    <t>средства местного бюджета</t>
  </si>
  <si>
    <t xml:space="preserve">Субсидии, предостав-ляемые в соответствии с абзацем вторым пункта 1 статьи 78.1 Бюджетногокодекса Российской Федерации (субсидии на иные цели)
</t>
  </si>
  <si>
    <t>Объем финансового обеспечения, рублей</t>
  </si>
  <si>
    <t>Сумма (рублей)</t>
  </si>
  <si>
    <t>Уплата налогов, сборов и иных платежей,всего:</t>
  </si>
  <si>
    <t>Отдел образования Администрации    Октябрьского района Ростовской области</t>
  </si>
  <si>
    <t>Создание условий для реализации гражданами РФ гарантированного государством права на получение общедоступного и бесплатного общего образования; разностороннего развития личности, в том числе путем удовлетворения потребности обучающихся в самообразовании и получении дополнительного образования.Формирование общей культуры личности обучающихся на основе усвоения обязательного минимума содержания образовательных программ, их адаптации к жизни в обществе.Создание основы для осознного выбора и последующего освоения профессиональных образовательных программ.Воспитание гражданственности, трудолюбия, уважения к правам и свободам человека, любви к окружающей природе, Родине, семье.Формирование здорового образа жизни.</t>
  </si>
  <si>
    <t>средняя общеобразовательная школа</t>
  </si>
  <si>
    <t>декабря</t>
  </si>
  <si>
    <t>С.С.Анищенков</t>
  </si>
  <si>
    <t>Начальник отдела образования</t>
  </si>
  <si>
    <t>1.4.Общая балансовая стоимость недвижимого муниципального имущества на последнюю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деятельности):24783427,29</t>
  </si>
  <si>
    <t>1.5.Общая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имущества:4864902.95</t>
  </si>
  <si>
    <t>О.Н.Кобец</t>
  </si>
  <si>
    <t>29</t>
  </si>
  <si>
    <t>29.12.2018</t>
  </si>
  <si>
    <t>IV. Показатели выплат по расходам на закупку товаров, работ, услуг  муниципального бюджетного учреждения на 29.12.2018 года.</t>
  </si>
  <si>
    <t>V.Сведения о средствах, поступающих во временное распоряжение муниципального бюджетного учреждения на 29.12.2018г.</t>
  </si>
  <si>
    <t>II. Показатели финансового состояния муниципального бюджетного учреждения  на   29.12.2018г.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</si>
</sst>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#,##0.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justify"/>
    </xf>
    <xf numFmtId="0" fontId="1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" fontId="2" fillId="0" borderId="13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 indent="2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 indent="4"/>
    </xf>
    <xf numFmtId="0" fontId="2" fillId="0" borderId="12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vertical="top"/>
    </xf>
    <xf numFmtId="4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17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D236"/>
  <sheetViews>
    <sheetView tabSelected="1" view="pageBreakPreview" zoomScale="60" zoomScaleNormal="55" zoomScalePageLayoutView="0" workbookViewId="0" topLeftCell="A204">
      <selection activeCell="A50" sqref="A50"/>
    </sheetView>
  </sheetViews>
  <sheetFormatPr defaultColWidth="0.875" defaultRowHeight="12.75"/>
  <cols>
    <col min="1" max="30" width="0.875" style="6" customWidth="1"/>
    <col min="31" max="31" width="2.125" style="6" customWidth="1"/>
    <col min="32" max="33" width="0.875" style="6" customWidth="1"/>
    <col min="34" max="34" width="0.74609375" style="6" customWidth="1"/>
    <col min="35" max="42" width="0.875" style="6" customWidth="1"/>
    <col min="43" max="43" width="0.2421875" style="6" customWidth="1"/>
    <col min="44" max="56" width="0.875" style="6" customWidth="1"/>
    <col min="57" max="57" width="1.00390625" style="6" customWidth="1"/>
    <col min="58" max="59" width="0.6171875" style="6" customWidth="1"/>
    <col min="60" max="60" width="0.74609375" style="6" customWidth="1"/>
    <col min="61" max="68" width="0.875" style="6" customWidth="1"/>
    <col min="69" max="69" width="9.375" style="6" customWidth="1"/>
    <col min="70" max="71" width="0.875" style="6" customWidth="1"/>
    <col min="72" max="72" width="0.37109375" style="6" customWidth="1"/>
    <col min="73" max="78" width="0.875" style="6" customWidth="1"/>
    <col min="79" max="79" width="4.75390625" style="6" customWidth="1"/>
    <col min="80" max="80" width="4.125" style="6" customWidth="1"/>
    <col min="81" max="81" width="2.25390625" style="6" customWidth="1"/>
    <col min="82" max="82" width="0.875" style="6" customWidth="1"/>
    <col min="83" max="83" width="0.875" style="6" hidden="1" customWidth="1"/>
    <col min="84" max="85" width="0.875" style="6" customWidth="1"/>
    <col min="86" max="86" width="15.00390625" style="6" customWidth="1"/>
    <col min="87" max="92" width="0.875" style="6" customWidth="1"/>
    <col min="93" max="93" width="12.625" style="6" customWidth="1"/>
    <col min="94" max="94" width="0.875" style="6" customWidth="1"/>
    <col min="95" max="95" width="1.00390625" style="6" customWidth="1"/>
    <col min="96" max="96" width="18.875" style="6" customWidth="1"/>
    <col min="97" max="97" width="3.00390625" style="6" customWidth="1"/>
    <col min="98" max="101" width="0.875" style="6" customWidth="1"/>
    <col min="102" max="102" width="8.375" style="6" customWidth="1"/>
    <col min="103" max="103" width="0.875" style="6" customWidth="1"/>
    <col min="104" max="104" width="3.875" style="6" customWidth="1"/>
    <col min="105" max="105" width="1.875" style="6" customWidth="1"/>
    <col min="106" max="106" width="0.875" style="6" customWidth="1"/>
    <col min="107" max="107" width="11.375" style="6" customWidth="1"/>
    <col min="108" max="108" width="8.75390625" style="6" customWidth="1"/>
    <col min="109" max="109" width="0.875" style="6" hidden="1" customWidth="1"/>
    <col min="110" max="112" width="0.875" style="6" customWidth="1"/>
    <col min="113" max="113" width="15.125" style="6" customWidth="1"/>
    <col min="114" max="114" width="2.375" style="6" customWidth="1"/>
    <col min="115" max="115" width="4.125" style="6" customWidth="1"/>
    <col min="116" max="116" width="0.875" style="6" customWidth="1"/>
    <col min="117" max="117" width="1.75390625" style="6" customWidth="1"/>
    <col min="118" max="127" width="0.875" style="6" customWidth="1"/>
    <col min="128" max="128" width="0.12890625" style="6" customWidth="1"/>
    <col min="129" max="129" width="0.2421875" style="6" customWidth="1"/>
    <col min="130" max="133" width="0.875" style="6" customWidth="1"/>
    <col min="134" max="134" width="6.375" style="6" customWidth="1"/>
    <col min="135" max="139" width="0.875" style="6" customWidth="1"/>
    <col min="140" max="140" width="3.00390625" style="6" customWidth="1"/>
    <col min="141" max="141" width="0.74609375" style="6" customWidth="1"/>
    <col min="142" max="143" width="0.875" style="6" hidden="1" customWidth="1"/>
    <col min="144" max="144" width="0.875" style="6" customWidth="1"/>
    <col min="145" max="145" width="2.125" style="6" customWidth="1"/>
    <col min="146" max="146" width="0.875" style="6" customWidth="1"/>
    <col min="147" max="147" width="1.875" style="6" customWidth="1"/>
    <col min="148" max="148" width="0.875" style="6" customWidth="1"/>
    <col min="149" max="149" width="2.125" style="6" customWidth="1"/>
    <col min="150" max="152" width="0.875" style="6" customWidth="1"/>
    <col min="153" max="153" width="1.625" style="6" customWidth="1"/>
    <col min="154" max="154" width="0.37109375" style="6" customWidth="1"/>
    <col min="155" max="155" width="0.875" style="6" hidden="1" customWidth="1"/>
    <col min="156" max="156" width="0.875" style="6" customWidth="1"/>
    <col min="157" max="157" width="1.12109375" style="6" customWidth="1"/>
    <col min="158" max="16384" width="0.875" style="6" customWidth="1"/>
  </cols>
  <sheetData>
    <row r="1" spans="51:144" ht="16.5" customHeight="1"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Y1" s="84" t="s">
        <v>87</v>
      </c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</row>
    <row r="2" spans="51:144" ht="16.5" customHeight="1"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10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Y2" s="84" t="s">
        <v>88</v>
      </c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</row>
    <row r="3" spans="51:144" ht="14.25" customHeight="1"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Y3" s="84" t="s">
        <v>89</v>
      </c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</row>
    <row r="4" spans="51:144" ht="13.5" customHeight="1"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10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10"/>
      <c r="CY4" s="84" t="s">
        <v>90</v>
      </c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</row>
    <row r="5" spans="51:113" ht="14.25" customHeight="1"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10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10"/>
      <c r="CY5" s="11"/>
      <c r="CZ5" s="11"/>
      <c r="DD5" s="11"/>
      <c r="DI5" s="11"/>
    </row>
    <row r="6" spans="51:128" ht="14.25" customHeight="1"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10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0"/>
      <c r="DA6" s="13"/>
      <c r="DB6" s="13"/>
      <c r="DC6" s="13"/>
      <c r="DE6" s="13"/>
      <c r="DF6" s="13"/>
      <c r="DG6" s="13"/>
      <c r="DH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51:98" ht="18.75"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</row>
    <row r="8" spans="51:156" ht="18.75">
      <c r="AY8" s="9"/>
      <c r="AZ8" s="9"/>
      <c r="BA8" s="9"/>
      <c r="BB8" s="9"/>
      <c r="BC8" s="9"/>
      <c r="BD8" s="9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DA8" s="84" t="s">
        <v>100</v>
      </c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</row>
    <row r="9" spans="51:156" ht="18.75">
      <c r="AY9" s="9"/>
      <c r="AZ9" s="9"/>
      <c r="BA9" s="9"/>
      <c r="BB9" s="9"/>
      <c r="BC9" s="9"/>
      <c r="BD9" s="9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DA9" s="77" t="s">
        <v>179</v>
      </c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</row>
    <row r="10" spans="51:156" ht="42" customHeight="1">
      <c r="AY10" s="9"/>
      <c r="AZ10" s="9"/>
      <c r="BA10" s="9"/>
      <c r="BB10" s="9"/>
      <c r="BC10" s="9"/>
      <c r="BD10" s="9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DA10" s="78" t="s">
        <v>80</v>
      </c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</row>
    <row r="11" spans="51:156" ht="18.75">
      <c r="AY11" s="9"/>
      <c r="AZ11" s="9"/>
      <c r="BA11" s="9"/>
      <c r="BB11" s="9"/>
      <c r="BC11" s="9"/>
      <c r="BD11" s="9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 t="s">
        <v>178</v>
      </c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</row>
    <row r="12" spans="51:156" ht="18.75">
      <c r="AY12" s="9"/>
      <c r="AZ12" s="9"/>
      <c r="BA12" s="9"/>
      <c r="BB12" s="9"/>
      <c r="BC12" s="9"/>
      <c r="BD12" s="9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DA12" s="86" t="s">
        <v>98</v>
      </c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 t="s">
        <v>99</v>
      </c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</row>
    <row r="13" spans="51:147" ht="18.75">
      <c r="AY13" s="9"/>
      <c r="AZ13" s="9"/>
      <c r="BA13" s="9"/>
      <c r="BB13" s="9"/>
      <c r="BC13" s="9"/>
      <c r="BD13" s="9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DI13" s="11" t="s">
        <v>93</v>
      </c>
      <c r="DJ13" s="62" t="s">
        <v>183</v>
      </c>
      <c r="DK13" s="62"/>
      <c r="DL13" s="62"/>
      <c r="DM13" s="62"/>
      <c r="DN13" s="6" t="s">
        <v>93</v>
      </c>
      <c r="DQ13" s="62" t="s">
        <v>177</v>
      </c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85">
        <v>20</v>
      </c>
      <c r="EJ13" s="85"/>
      <c r="EK13" s="85"/>
      <c r="EL13" s="85"/>
      <c r="EM13" s="63" t="s">
        <v>0</v>
      </c>
      <c r="EN13" s="63"/>
      <c r="EO13" s="63"/>
      <c r="EP13" s="63"/>
      <c r="EQ13" s="6" t="s">
        <v>94</v>
      </c>
    </row>
    <row r="14" spans="51:129" ht="18.75"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17"/>
      <c r="BN14" s="5"/>
      <c r="BO14" s="5"/>
      <c r="BP14" s="5"/>
      <c r="BQ14" s="5"/>
      <c r="BR14" s="9"/>
      <c r="BS14" s="9"/>
      <c r="BT14" s="9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4"/>
      <c r="CN14" s="4"/>
      <c r="CO14" s="4"/>
      <c r="CP14" s="4"/>
      <c r="CQ14" s="5"/>
      <c r="CR14" s="5"/>
      <c r="CS14" s="5"/>
      <c r="CT14" s="5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</row>
    <row r="15" spans="51:129" ht="18.75"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18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</row>
    <row r="16" spans="1:159" ht="27" customHeight="1">
      <c r="A16" s="73" t="s">
        <v>95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</row>
    <row r="17" spans="1:160" s="19" customFormat="1" ht="18.75">
      <c r="A17" s="73" t="s">
        <v>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</row>
    <row r="19" spans="141:156" ht="18.75">
      <c r="EK19" s="61" t="s">
        <v>101</v>
      </c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</row>
    <row r="20" spans="64:156" ht="15" customHeight="1">
      <c r="BL20" s="19"/>
      <c r="BM20" s="20" t="s">
        <v>93</v>
      </c>
      <c r="BN20" s="74" t="s">
        <v>183</v>
      </c>
      <c r="BO20" s="74"/>
      <c r="BP20" s="74"/>
      <c r="BQ20" s="74"/>
      <c r="BR20" s="19" t="s">
        <v>93</v>
      </c>
      <c r="BS20" s="19"/>
      <c r="BT20" s="19"/>
      <c r="BU20" s="74" t="s">
        <v>177</v>
      </c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87">
        <v>20</v>
      </c>
      <c r="CN20" s="87"/>
      <c r="CO20" s="87"/>
      <c r="CP20" s="87"/>
      <c r="CQ20" s="75" t="s">
        <v>0</v>
      </c>
      <c r="CR20" s="75"/>
      <c r="CS20" s="75"/>
      <c r="CT20" s="75"/>
      <c r="CU20" s="19" t="s">
        <v>94</v>
      </c>
      <c r="CV20" s="19"/>
      <c r="CW20" s="19"/>
      <c r="EI20" s="11" t="s">
        <v>106</v>
      </c>
      <c r="EK20" s="76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3"/>
    </row>
    <row r="21" spans="125:156" ht="15" customHeight="1">
      <c r="DU21" s="22"/>
      <c r="EI21" s="11" t="s">
        <v>102</v>
      </c>
      <c r="EK21" s="76" t="s">
        <v>184</v>
      </c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3"/>
    </row>
    <row r="22" spans="125:156" ht="15" customHeight="1">
      <c r="DU22" s="22"/>
      <c r="DV22" s="22"/>
      <c r="EI22" s="11"/>
      <c r="EK22" s="76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3"/>
    </row>
    <row r="23" spans="125:156" ht="15" customHeight="1">
      <c r="DU23" s="22"/>
      <c r="DV23" s="22"/>
      <c r="EI23" s="11"/>
      <c r="EK23" s="76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3"/>
    </row>
    <row r="24" spans="1:156" ht="15" customHeight="1">
      <c r="A24" s="13" t="s">
        <v>114</v>
      </c>
      <c r="AV24" s="72" t="s">
        <v>9</v>
      </c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S24" s="8"/>
      <c r="DU24" s="22"/>
      <c r="EI24" s="11" t="s">
        <v>103</v>
      </c>
      <c r="EK24" s="76" t="s">
        <v>10</v>
      </c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3"/>
    </row>
    <row r="25" spans="1:156" ht="15" customHeight="1">
      <c r="A25" s="13" t="s">
        <v>118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21"/>
      <c r="V25" s="23"/>
      <c r="W25" s="23"/>
      <c r="X25" s="23"/>
      <c r="Y25" s="23"/>
      <c r="Z25" s="24"/>
      <c r="AA25" s="24"/>
      <c r="AB25" s="24"/>
      <c r="AC25" s="9"/>
      <c r="AD25" s="9"/>
      <c r="AE25" s="9"/>
      <c r="AF25" s="9"/>
      <c r="AG25" s="9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S25" s="8"/>
      <c r="DU25" s="22"/>
      <c r="DV25" s="22"/>
      <c r="EI25" s="25"/>
      <c r="EK25" s="76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3"/>
    </row>
    <row r="26" spans="1:156" ht="15" customHeight="1">
      <c r="A26" s="13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S26" s="8"/>
      <c r="DU26" s="22"/>
      <c r="DV26" s="22"/>
      <c r="EI26" s="25"/>
      <c r="EK26" s="76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3"/>
    </row>
    <row r="27" spans="44:156" ht="21" customHeight="1"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DU27" s="22"/>
      <c r="DV27" s="22"/>
      <c r="EI27" s="11"/>
      <c r="EK27" s="79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1"/>
    </row>
    <row r="28" spans="1:156" s="26" customFormat="1" ht="21" customHeight="1">
      <c r="A28" s="26" t="s">
        <v>107</v>
      </c>
      <c r="AH28" s="90" t="s">
        <v>11</v>
      </c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DS28" s="27"/>
      <c r="EI28" s="28"/>
      <c r="EK28" s="79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1"/>
    </row>
    <row r="29" spans="1:156" s="26" customFormat="1" ht="21" customHeight="1">
      <c r="A29" s="29" t="s">
        <v>105</v>
      </c>
      <c r="EI29" s="30" t="s">
        <v>104</v>
      </c>
      <c r="EK29" s="79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1"/>
    </row>
    <row r="30" spans="1:108" s="26" customFormat="1" ht="18.75">
      <c r="A30" s="29"/>
      <c r="BX30" s="29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</row>
    <row r="31" spans="1:115" ht="18.75" customHeight="1">
      <c r="A31" s="13" t="s">
        <v>112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1"/>
      <c r="AN31" s="1"/>
      <c r="AO31" s="1"/>
      <c r="AP31" s="1"/>
      <c r="AQ31" s="1"/>
      <c r="AR31" s="1"/>
      <c r="AS31" s="1"/>
      <c r="AU31" s="32"/>
      <c r="AV31" s="32"/>
      <c r="AW31" s="32"/>
      <c r="AX31" s="32"/>
      <c r="AY31" s="32"/>
      <c r="AZ31" s="32"/>
      <c r="BA31" s="32"/>
      <c r="BC31" s="32"/>
      <c r="BD31" s="32"/>
      <c r="BE31" s="32"/>
      <c r="BF31" s="32"/>
      <c r="BG31" s="32"/>
      <c r="BH31" s="32"/>
      <c r="BI31" s="89" t="s">
        <v>174</v>
      </c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</row>
    <row r="32" spans="1:115" ht="18.75">
      <c r="A32" s="13" t="s">
        <v>113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1"/>
      <c r="AN32" s="1"/>
      <c r="AO32" s="1"/>
      <c r="AP32" s="1"/>
      <c r="AQ32" s="1"/>
      <c r="AR32" s="1"/>
      <c r="AS32" s="1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</row>
    <row r="33" spans="1:108" ht="18.75">
      <c r="A33" s="1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15" ht="18.75" customHeight="1">
      <c r="A34" s="13" t="s">
        <v>108</v>
      </c>
      <c r="AM34" s="8"/>
      <c r="AN34" s="8"/>
      <c r="AO34" s="8"/>
      <c r="AP34" s="8"/>
      <c r="AQ34" s="8"/>
      <c r="AR34" s="8"/>
      <c r="AS34" s="8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91" t="s">
        <v>12</v>
      </c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</row>
    <row r="35" spans="1:115" ht="18.75">
      <c r="A35" s="13" t="s">
        <v>119</v>
      </c>
      <c r="AM35" s="8"/>
      <c r="AN35" s="8"/>
      <c r="AO35" s="8"/>
      <c r="AP35" s="8"/>
      <c r="AQ35" s="8"/>
      <c r="AR35" s="8"/>
      <c r="AS35" s="8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</row>
    <row r="36" spans="1:115" ht="18.75" customHeight="1">
      <c r="A36" s="93" t="s">
        <v>82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2" t="s">
        <v>15</v>
      </c>
      <c r="DJ36" s="92"/>
      <c r="DK36" s="92"/>
    </row>
    <row r="37" spans="1:115" ht="18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2"/>
      <c r="DJ37" s="92"/>
      <c r="DK37" s="92"/>
    </row>
    <row r="38" ht="15" customHeight="1"/>
    <row r="39" spans="1:158" s="19" customFormat="1" ht="18.75">
      <c r="A39" s="73" t="s">
        <v>115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</row>
    <row r="40" spans="1:108" s="19" customFormat="1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20.25" customHeight="1">
      <c r="A41" s="35" t="s">
        <v>116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</row>
    <row r="42" spans="1:159" ht="102.75" customHeight="1">
      <c r="A42" s="88" t="s">
        <v>175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</row>
    <row r="43" spans="1:108" ht="21" customHeight="1">
      <c r="A43" s="35" t="s">
        <v>117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</row>
    <row r="44" spans="1:158" ht="25.5" customHeight="1">
      <c r="A44" s="88" t="s">
        <v>176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</row>
    <row r="45" spans="1:144" ht="45" customHeight="1">
      <c r="A45" s="88" t="s">
        <v>81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</row>
    <row r="46" spans="1:159" ht="81.75" customHeight="1">
      <c r="A46" s="88" t="s">
        <v>13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</row>
    <row r="47" spans="1:158" ht="81" customHeight="1">
      <c r="A47" s="88" t="s">
        <v>180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</row>
    <row r="48" spans="1:159" ht="39.75" customHeight="1">
      <c r="A48" s="93" t="s">
        <v>181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</row>
    <row r="49" spans="1:144" ht="38.25" customHeight="1">
      <c r="A49" s="72" t="s">
        <v>187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</row>
    <row r="51" spans="1:144" ht="18.75">
      <c r="A51" s="96" t="s">
        <v>91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8"/>
      <c r="DE51" s="96" t="s">
        <v>24</v>
      </c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8"/>
    </row>
    <row r="52" spans="1:144" ht="18.75" customHeight="1">
      <c r="A52" s="37"/>
      <c r="B52" s="94" t="s">
        <v>96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5"/>
      <c r="DE52" s="68">
        <v>45187095.66</v>
      </c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70"/>
    </row>
    <row r="53" spans="1:144" ht="18.75" customHeight="1">
      <c r="A53" s="38"/>
      <c r="B53" s="99" t="s">
        <v>92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100"/>
      <c r="DE53" s="101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3"/>
    </row>
    <row r="54" spans="1:144" ht="18.75" customHeight="1">
      <c r="A54" s="40"/>
      <c r="B54" s="99" t="s">
        <v>26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100"/>
      <c r="DE54" s="101">
        <v>24783427.29</v>
      </c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3"/>
    </row>
    <row r="55" spans="1:144" ht="18.75" customHeight="1">
      <c r="A55" s="38"/>
      <c r="B55" s="99" t="s">
        <v>97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100"/>
      <c r="DE55" s="101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3"/>
    </row>
    <row r="56" spans="1:144" ht="18.75" customHeight="1">
      <c r="A56" s="40"/>
      <c r="B56" s="99" t="s">
        <v>25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100"/>
      <c r="DE56" s="101">
        <v>5192946.29</v>
      </c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3"/>
    </row>
    <row r="57" spans="1:144" ht="18.75" customHeight="1">
      <c r="A57" s="40"/>
      <c r="B57" s="99" t="s">
        <v>27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100"/>
      <c r="DE57" s="101">
        <v>1195482.2</v>
      </c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3"/>
    </row>
    <row r="58" spans="1:144" ht="18.75" customHeight="1">
      <c r="A58" s="41"/>
      <c r="B58" s="99" t="s">
        <v>97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100"/>
      <c r="DE58" s="101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3"/>
    </row>
    <row r="59" spans="1:144" ht="18.75" customHeight="1">
      <c r="A59" s="40"/>
      <c r="B59" s="99" t="s">
        <v>28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100"/>
      <c r="DE59" s="101">
        <v>235107.96</v>
      </c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3"/>
    </row>
    <row r="60" spans="1:144" ht="18.75" customHeight="1">
      <c r="A60" s="37"/>
      <c r="B60" s="94" t="s">
        <v>109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5"/>
      <c r="DE60" s="68">
        <f>DE62+DE67+DE68+DE69</f>
        <v>2049524.11</v>
      </c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70"/>
    </row>
    <row r="61" spans="1:144" ht="18.75" customHeight="1">
      <c r="A61" s="38"/>
      <c r="B61" s="99" t="s">
        <v>92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100"/>
      <c r="DE61" s="101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3"/>
    </row>
    <row r="62" spans="1:144" ht="18.75" customHeight="1">
      <c r="A62" s="42"/>
      <c r="B62" s="99" t="s">
        <v>29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100"/>
      <c r="DE62" s="101">
        <f>DE64+DE66</f>
        <v>2049524.11</v>
      </c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3"/>
    </row>
    <row r="63" spans="1:144" ht="18.75" customHeight="1">
      <c r="A63" s="40"/>
      <c r="B63" s="99" t="s">
        <v>97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100"/>
      <c r="DE63" s="101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3"/>
    </row>
    <row r="64" spans="1:144" ht="18.75" customHeight="1">
      <c r="A64" s="43"/>
      <c r="B64" s="99" t="s">
        <v>30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100"/>
      <c r="DE64" s="101">
        <v>2049524.11</v>
      </c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3"/>
    </row>
    <row r="65" spans="1:144" ht="18.75">
      <c r="A65" s="40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100"/>
      <c r="DE65" s="101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3"/>
    </row>
    <row r="66" spans="1:144" ht="18.75" customHeight="1">
      <c r="A66" s="40"/>
      <c r="B66" s="99" t="s">
        <v>31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100"/>
      <c r="DE66" s="101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3"/>
    </row>
    <row r="67" spans="1:144" ht="18.75" customHeight="1">
      <c r="A67" s="40"/>
      <c r="B67" s="99" t="s">
        <v>32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100"/>
      <c r="DE67" s="101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3"/>
    </row>
    <row r="68" spans="1:144" ht="18.75" customHeight="1">
      <c r="A68" s="40"/>
      <c r="B68" s="99" t="s">
        <v>33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100"/>
      <c r="DE68" s="101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3"/>
    </row>
    <row r="69" spans="1:144" ht="18.75" customHeight="1">
      <c r="A69" s="40"/>
      <c r="B69" s="99" t="s">
        <v>34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100"/>
      <c r="DE69" s="101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3"/>
    </row>
    <row r="70" spans="1:144" ht="18.75" customHeight="1">
      <c r="A70" s="37"/>
      <c r="B70" s="94" t="s">
        <v>110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5"/>
      <c r="DE70" s="68">
        <f>DE72+DE73</f>
        <v>193494.26</v>
      </c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70"/>
    </row>
    <row r="71" spans="1:144" ht="18.75" customHeight="1">
      <c r="A71" s="44"/>
      <c r="B71" s="99" t="s">
        <v>92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100"/>
      <c r="DE71" s="101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3"/>
    </row>
    <row r="72" spans="1:144" ht="18.75" customHeight="1">
      <c r="A72" s="40"/>
      <c r="B72" s="99" t="s">
        <v>35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100"/>
      <c r="DE72" s="101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3"/>
    </row>
    <row r="73" spans="1:144" ht="18.75" customHeight="1">
      <c r="A73" s="40"/>
      <c r="B73" s="99" t="s">
        <v>36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100"/>
      <c r="DE73" s="101">
        <v>193494.26</v>
      </c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3"/>
    </row>
    <row r="74" spans="1:144" ht="18.75" customHeight="1">
      <c r="A74" s="43"/>
      <c r="B74" s="99" t="s">
        <v>97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100"/>
      <c r="DE74" s="101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3"/>
    </row>
    <row r="75" spans="1:144" ht="18.75" customHeight="1">
      <c r="A75" s="40"/>
      <c r="B75" s="99" t="s">
        <v>83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100"/>
      <c r="DE75" s="101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3"/>
    </row>
    <row r="76" spans="1:144" ht="17.25" customHeight="1">
      <c r="A76" s="1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</row>
    <row r="77" spans="1:159" ht="17.25" customHeight="1">
      <c r="A77" s="67" t="s">
        <v>2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</row>
    <row r="78" spans="1:78" ht="1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</row>
    <row r="79" spans="1:159" ht="32.25" customHeight="1">
      <c r="A79" s="104" t="s">
        <v>91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6"/>
      <c r="AR79" s="104" t="s">
        <v>37</v>
      </c>
      <c r="AS79" s="105"/>
      <c r="AT79" s="105"/>
      <c r="AU79" s="105"/>
      <c r="AV79" s="105"/>
      <c r="AW79" s="105"/>
      <c r="AX79" s="105"/>
      <c r="AY79" s="105"/>
      <c r="AZ79" s="106"/>
      <c r="BA79" s="104" t="s">
        <v>38</v>
      </c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6"/>
      <c r="BT79" s="112" t="s">
        <v>171</v>
      </c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4"/>
    </row>
    <row r="80" spans="1:159" ht="14.25" customHeight="1">
      <c r="A80" s="10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108"/>
      <c r="AR80" s="107"/>
      <c r="AS80" s="78"/>
      <c r="AT80" s="78"/>
      <c r="AU80" s="78"/>
      <c r="AV80" s="78"/>
      <c r="AW80" s="78"/>
      <c r="AX80" s="78"/>
      <c r="AY80" s="78"/>
      <c r="AZ80" s="108"/>
      <c r="BA80" s="107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108"/>
      <c r="BT80" s="104" t="s">
        <v>39</v>
      </c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6"/>
      <c r="CG80" s="121" t="s">
        <v>97</v>
      </c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3"/>
    </row>
    <row r="81" spans="1:159" ht="135.75" customHeight="1">
      <c r="A81" s="10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108"/>
      <c r="AR81" s="107"/>
      <c r="AS81" s="78"/>
      <c r="AT81" s="78"/>
      <c r="AU81" s="78"/>
      <c r="AV81" s="78"/>
      <c r="AW81" s="78"/>
      <c r="AX81" s="78"/>
      <c r="AY81" s="78"/>
      <c r="AZ81" s="108"/>
      <c r="BA81" s="107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108"/>
      <c r="BT81" s="107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108"/>
      <c r="CG81" s="92" t="s">
        <v>40</v>
      </c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121" t="s">
        <v>170</v>
      </c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3"/>
      <c r="DD81" s="115" t="s">
        <v>41</v>
      </c>
      <c r="DE81" s="116"/>
      <c r="DF81" s="116"/>
      <c r="DG81" s="116"/>
      <c r="DH81" s="116"/>
      <c r="DI81" s="117"/>
      <c r="DJ81" s="115" t="s">
        <v>42</v>
      </c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7"/>
      <c r="DX81" s="121" t="s">
        <v>84</v>
      </c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3"/>
    </row>
    <row r="82" spans="1:159" ht="56.25">
      <c r="A82" s="109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1"/>
      <c r="AR82" s="109"/>
      <c r="AS82" s="110"/>
      <c r="AT82" s="110"/>
      <c r="AU82" s="110"/>
      <c r="AV82" s="110"/>
      <c r="AW82" s="110"/>
      <c r="AX82" s="110"/>
      <c r="AY82" s="110"/>
      <c r="AZ82" s="111"/>
      <c r="BA82" s="109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1"/>
      <c r="BT82" s="109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1"/>
      <c r="CG82" s="124" t="s">
        <v>168</v>
      </c>
      <c r="CH82" s="124"/>
      <c r="CI82" s="124"/>
      <c r="CJ82" s="124"/>
      <c r="CK82" s="124"/>
      <c r="CL82" s="124" t="s">
        <v>169</v>
      </c>
      <c r="CM82" s="124"/>
      <c r="CN82" s="124"/>
      <c r="CO82" s="124"/>
      <c r="CP82" s="124"/>
      <c r="CQ82" s="124"/>
      <c r="CR82" s="48" t="s">
        <v>23</v>
      </c>
      <c r="CS82" s="92" t="s">
        <v>168</v>
      </c>
      <c r="CT82" s="92"/>
      <c r="CU82" s="92"/>
      <c r="CV82" s="92"/>
      <c r="CW82" s="92"/>
      <c r="CX82" s="92"/>
      <c r="CY82" s="92"/>
      <c r="CZ82" s="92" t="s">
        <v>169</v>
      </c>
      <c r="DA82" s="92"/>
      <c r="DB82" s="92"/>
      <c r="DC82" s="92"/>
      <c r="DD82" s="118"/>
      <c r="DE82" s="119"/>
      <c r="DF82" s="119"/>
      <c r="DG82" s="119"/>
      <c r="DH82" s="119"/>
      <c r="DI82" s="120"/>
      <c r="DJ82" s="118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20"/>
      <c r="DX82" s="101" t="s">
        <v>39</v>
      </c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3"/>
      <c r="EN82" s="65" t="s">
        <v>43</v>
      </c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6"/>
    </row>
    <row r="83" spans="1:159" ht="15" customHeight="1">
      <c r="A83" s="121">
        <v>1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3"/>
      <c r="AR83" s="121">
        <v>2</v>
      </c>
      <c r="AS83" s="122"/>
      <c r="AT83" s="122"/>
      <c r="AU83" s="122"/>
      <c r="AV83" s="122"/>
      <c r="AW83" s="122"/>
      <c r="AX83" s="122"/>
      <c r="AY83" s="122"/>
      <c r="AZ83" s="123"/>
      <c r="BA83" s="121">
        <v>3</v>
      </c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3"/>
      <c r="BT83" s="121">
        <v>4</v>
      </c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3"/>
      <c r="CG83" s="92">
        <v>5</v>
      </c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122">
        <v>6</v>
      </c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3"/>
      <c r="DD83" s="121">
        <v>7</v>
      </c>
      <c r="DE83" s="122"/>
      <c r="DF83" s="122"/>
      <c r="DG83" s="122"/>
      <c r="DH83" s="122"/>
      <c r="DI83" s="123"/>
      <c r="DJ83" s="121">
        <v>8</v>
      </c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3"/>
      <c r="DX83" s="133">
        <v>9</v>
      </c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5"/>
      <c r="EN83" s="130">
        <v>10</v>
      </c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2"/>
    </row>
    <row r="84" spans="1:159" ht="21.75" customHeight="1">
      <c r="A84" s="139" t="s">
        <v>44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1"/>
      <c r="AR84" s="127" t="s">
        <v>135</v>
      </c>
      <c r="AS84" s="128"/>
      <c r="AT84" s="128"/>
      <c r="AU84" s="128"/>
      <c r="AV84" s="128"/>
      <c r="AW84" s="128"/>
      <c r="AX84" s="128"/>
      <c r="AY84" s="128"/>
      <c r="AZ84" s="129"/>
      <c r="BA84" s="127" t="s">
        <v>86</v>
      </c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9"/>
      <c r="BT84" s="71">
        <f>SUM(CG84:FC84)</f>
        <v>53072808.17</v>
      </c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>
        <f>CG87+CG88+CG89+CG90</f>
        <v>36227650.58</v>
      </c>
      <c r="CH84" s="71"/>
      <c r="CI84" s="71"/>
      <c r="CJ84" s="71"/>
      <c r="CK84" s="71"/>
      <c r="CL84" s="71">
        <f>CL87+CL88+CL89+CL90</f>
        <v>6126567.15</v>
      </c>
      <c r="CM84" s="71"/>
      <c r="CN84" s="71"/>
      <c r="CO84" s="71"/>
      <c r="CP84" s="71"/>
      <c r="CQ84" s="71"/>
      <c r="CR84" s="49">
        <f>CR87+CR88+CR89+CR90</f>
        <v>0</v>
      </c>
      <c r="CS84" s="68">
        <f>CS87+CS88+CS89+CS90</f>
        <v>7883105.13</v>
      </c>
      <c r="CT84" s="69"/>
      <c r="CU84" s="69"/>
      <c r="CV84" s="69"/>
      <c r="CW84" s="69"/>
      <c r="CX84" s="69"/>
      <c r="CY84" s="70"/>
      <c r="CZ84" s="68">
        <f>CZ87+CZ88+CZ89+CZ90</f>
        <v>1918477.28</v>
      </c>
      <c r="DA84" s="69"/>
      <c r="DB84" s="69"/>
      <c r="DC84" s="70"/>
      <c r="DD84" s="68">
        <f>DD87+DD89</f>
        <v>0</v>
      </c>
      <c r="DE84" s="69"/>
      <c r="DF84" s="69"/>
      <c r="DG84" s="69"/>
      <c r="DH84" s="69"/>
      <c r="DI84" s="70"/>
      <c r="DJ84" s="68">
        <f>DJ87</f>
        <v>0</v>
      </c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70"/>
      <c r="DX84" s="68">
        <f>DX87+DX88+DX90</f>
        <v>917008.03</v>
      </c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70"/>
      <c r="EN84" s="68">
        <f>EN87+EN90</f>
        <v>0</v>
      </c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70"/>
    </row>
    <row r="85" spans="1:159" ht="39.75" customHeight="1">
      <c r="A85" s="136" t="s">
        <v>85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136"/>
      <c r="ET85" s="136"/>
      <c r="EU85" s="136"/>
      <c r="EV85" s="136"/>
      <c r="EW85" s="136"/>
      <c r="EX85" s="136"/>
      <c r="EY85" s="136"/>
      <c r="EZ85" s="136"/>
      <c r="FA85" s="136"/>
      <c r="FB85" s="136"/>
      <c r="FC85" s="138"/>
    </row>
    <row r="86" spans="1:159" ht="21.75" customHeight="1">
      <c r="A86" s="50"/>
      <c r="B86" s="136" t="s">
        <v>97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8"/>
      <c r="AR86" s="149"/>
      <c r="AS86" s="150"/>
      <c r="AT86" s="150"/>
      <c r="AU86" s="150"/>
      <c r="AV86" s="150"/>
      <c r="AW86" s="150"/>
      <c r="AX86" s="150"/>
      <c r="AY86" s="150"/>
      <c r="AZ86" s="151"/>
      <c r="BA86" s="149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1"/>
      <c r="BT86" s="101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3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51"/>
      <c r="CS86" s="121"/>
      <c r="CT86" s="122"/>
      <c r="CU86" s="122"/>
      <c r="CV86" s="122"/>
      <c r="CW86" s="122"/>
      <c r="CX86" s="122"/>
      <c r="CY86" s="123"/>
      <c r="CZ86" s="121"/>
      <c r="DA86" s="122"/>
      <c r="DB86" s="122"/>
      <c r="DC86" s="123"/>
      <c r="DD86" s="101"/>
      <c r="DE86" s="102"/>
      <c r="DF86" s="102"/>
      <c r="DG86" s="102"/>
      <c r="DH86" s="102"/>
      <c r="DI86" s="103"/>
      <c r="DJ86" s="101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3"/>
      <c r="DX86" s="68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70"/>
      <c r="EN86" s="101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3"/>
    </row>
    <row r="87" spans="1:159" ht="44.25" customHeight="1">
      <c r="A87" s="50"/>
      <c r="B87" s="136" t="s">
        <v>45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8"/>
      <c r="AR87" s="76" t="s">
        <v>136</v>
      </c>
      <c r="AS87" s="82"/>
      <c r="AT87" s="82"/>
      <c r="AU87" s="82"/>
      <c r="AV87" s="82"/>
      <c r="AW87" s="82"/>
      <c r="AX87" s="82"/>
      <c r="AY87" s="82"/>
      <c r="AZ87" s="83"/>
      <c r="BA87" s="76" t="s">
        <v>49</v>
      </c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3"/>
      <c r="BT87" s="142">
        <f>CG87+CL87+CS87+CZ87+DD87+DJ87+DX87</f>
        <v>917008.03</v>
      </c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4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53"/>
      <c r="CS87" s="146"/>
      <c r="CT87" s="147"/>
      <c r="CU87" s="147"/>
      <c r="CV87" s="147"/>
      <c r="CW87" s="147"/>
      <c r="CX87" s="147"/>
      <c r="CY87" s="148"/>
      <c r="CZ87" s="146"/>
      <c r="DA87" s="147"/>
      <c r="DB87" s="147"/>
      <c r="DC87" s="148"/>
      <c r="DD87" s="142"/>
      <c r="DE87" s="143"/>
      <c r="DF87" s="143"/>
      <c r="DG87" s="143"/>
      <c r="DH87" s="143"/>
      <c r="DI87" s="144"/>
      <c r="DJ87" s="142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4"/>
      <c r="DX87" s="142">
        <v>917008.03</v>
      </c>
      <c r="DY87" s="143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/>
      <c r="EL87" s="143"/>
      <c r="EM87" s="144"/>
      <c r="EN87" s="142"/>
      <c r="EO87" s="143"/>
      <c r="EP87" s="143"/>
      <c r="EQ87" s="143"/>
      <c r="ER87" s="143"/>
      <c r="ES87" s="143"/>
      <c r="ET87" s="143"/>
      <c r="EU87" s="143"/>
      <c r="EV87" s="143"/>
      <c r="EW87" s="143"/>
      <c r="EX87" s="143"/>
      <c r="EY87" s="143"/>
      <c r="EZ87" s="143"/>
      <c r="FA87" s="143"/>
      <c r="FB87" s="143"/>
      <c r="FC87" s="144"/>
    </row>
    <row r="88" spans="1:159" ht="58.5" customHeight="1">
      <c r="A88" s="50"/>
      <c r="B88" s="136" t="s">
        <v>46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8"/>
      <c r="AR88" s="76" t="s">
        <v>137</v>
      </c>
      <c r="AS88" s="82"/>
      <c r="AT88" s="82"/>
      <c r="AU88" s="82"/>
      <c r="AV88" s="82"/>
      <c r="AW88" s="82"/>
      <c r="AX88" s="82"/>
      <c r="AY88" s="82"/>
      <c r="AZ88" s="83"/>
      <c r="BA88" s="76" t="s">
        <v>49</v>
      </c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3"/>
      <c r="BT88" s="142">
        <f>CG88+CL88+CS88+CZ88+DX88</f>
        <v>0</v>
      </c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4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53"/>
      <c r="CS88" s="146"/>
      <c r="CT88" s="147"/>
      <c r="CU88" s="147"/>
      <c r="CV88" s="147"/>
      <c r="CW88" s="147"/>
      <c r="CX88" s="147"/>
      <c r="CY88" s="148"/>
      <c r="CZ88" s="146"/>
      <c r="DA88" s="147"/>
      <c r="DB88" s="147"/>
      <c r="DC88" s="148"/>
      <c r="DD88" s="142" t="s">
        <v>86</v>
      </c>
      <c r="DE88" s="143"/>
      <c r="DF88" s="143"/>
      <c r="DG88" s="143"/>
      <c r="DH88" s="143"/>
      <c r="DI88" s="144"/>
      <c r="DJ88" s="142" t="s">
        <v>86</v>
      </c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4"/>
      <c r="DX88" s="152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3"/>
      <c r="EJ88" s="153"/>
      <c r="EK88" s="153"/>
      <c r="EL88" s="153"/>
      <c r="EM88" s="154"/>
      <c r="EN88" s="142" t="s">
        <v>86</v>
      </c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4"/>
    </row>
    <row r="89" spans="1:159" ht="60" customHeight="1">
      <c r="A89" s="50"/>
      <c r="B89" s="136" t="s">
        <v>121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8"/>
      <c r="AR89" s="76" t="s">
        <v>138</v>
      </c>
      <c r="AS89" s="82"/>
      <c r="AT89" s="82"/>
      <c r="AU89" s="82"/>
      <c r="AV89" s="82"/>
      <c r="AW89" s="82"/>
      <c r="AX89" s="82"/>
      <c r="AY89" s="82"/>
      <c r="AZ89" s="83"/>
      <c r="BA89" s="76" t="s">
        <v>49</v>
      </c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3"/>
      <c r="BT89" s="142">
        <f>CG89+CL89+CS89+CZ89+DD89</f>
        <v>52155800.14</v>
      </c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4"/>
      <c r="CG89" s="155">
        <f>CG91</f>
        <v>36227650.58</v>
      </c>
      <c r="CH89" s="155"/>
      <c r="CI89" s="155"/>
      <c r="CJ89" s="155"/>
      <c r="CK89" s="155"/>
      <c r="CL89" s="155">
        <f>CL91</f>
        <v>6126567.15</v>
      </c>
      <c r="CM89" s="155"/>
      <c r="CN89" s="155"/>
      <c r="CO89" s="155"/>
      <c r="CP89" s="155"/>
      <c r="CQ89" s="155"/>
      <c r="CR89" s="52">
        <f>CR91</f>
        <v>0</v>
      </c>
      <c r="CS89" s="146">
        <f>CS91</f>
        <v>7883105.13</v>
      </c>
      <c r="CT89" s="147"/>
      <c r="CU89" s="147"/>
      <c r="CV89" s="147"/>
      <c r="CW89" s="147"/>
      <c r="CX89" s="147"/>
      <c r="CY89" s="148"/>
      <c r="CZ89" s="146">
        <f>CZ91</f>
        <v>1918477.28</v>
      </c>
      <c r="DA89" s="147"/>
      <c r="DB89" s="147"/>
      <c r="DC89" s="148"/>
      <c r="DD89" s="142"/>
      <c r="DE89" s="143"/>
      <c r="DF89" s="143"/>
      <c r="DG89" s="143"/>
      <c r="DH89" s="143"/>
      <c r="DI89" s="144"/>
      <c r="DJ89" s="142" t="s">
        <v>86</v>
      </c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4"/>
      <c r="DX89" s="142" t="s">
        <v>86</v>
      </c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4"/>
      <c r="EN89" s="142" t="s">
        <v>86</v>
      </c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4"/>
    </row>
    <row r="90" spans="1:159" ht="18.75" customHeight="1">
      <c r="A90" s="50"/>
      <c r="B90" s="136" t="s">
        <v>47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8"/>
      <c r="AR90" s="76" t="s">
        <v>139</v>
      </c>
      <c r="AS90" s="82"/>
      <c r="AT90" s="82"/>
      <c r="AU90" s="82"/>
      <c r="AV90" s="82"/>
      <c r="AW90" s="82"/>
      <c r="AX90" s="82"/>
      <c r="AY90" s="82"/>
      <c r="AZ90" s="83"/>
      <c r="BA90" s="76" t="s">
        <v>50</v>
      </c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3"/>
      <c r="BT90" s="142">
        <f>CG90+CL90+CS90+CZ90+DX90</f>
        <v>0</v>
      </c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4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53"/>
      <c r="CS90" s="146"/>
      <c r="CT90" s="147"/>
      <c r="CU90" s="147"/>
      <c r="CV90" s="147"/>
      <c r="CW90" s="147"/>
      <c r="CX90" s="147"/>
      <c r="CY90" s="148"/>
      <c r="CZ90" s="146"/>
      <c r="DA90" s="147"/>
      <c r="DB90" s="147"/>
      <c r="DC90" s="148"/>
      <c r="DD90" s="142" t="s">
        <v>86</v>
      </c>
      <c r="DE90" s="143"/>
      <c r="DF90" s="143"/>
      <c r="DG90" s="143"/>
      <c r="DH90" s="143"/>
      <c r="DI90" s="144"/>
      <c r="DJ90" s="142" t="s">
        <v>86</v>
      </c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4"/>
      <c r="DX90" s="142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4"/>
      <c r="EN90" s="142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4"/>
    </row>
    <row r="91" spans="1:159" ht="21.75" customHeight="1">
      <c r="A91" s="55"/>
      <c r="B91" s="140" t="s">
        <v>51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1"/>
      <c r="AR91" s="156" t="s">
        <v>140</v>
      </c>
      <c r="AS91" s="157"/>
      <c r="AT91" s="157"/>
      <c r="AU91" s="157"/>
      <c r="AV91" s="157"/>
      <c r="AW91" s="157"/>
      <c r="AX91" s="157"/>
      <c r="AY91" s="157"/>
      <c r="AZ91" s="158"/>
      <c r="BA91" s="156" t="s">
        <v>86</v>
      </c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8"/>
      <c r="BT91" s="152">
        <f>SUM(CG91:FC91)</f>
        <v>53147833.76</v>
      </c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4"/>
      <c r="CG91" s="145">
        <f>CG93+CG97+CG102</f>
        <v>36227650.58</v>
      </c>
      <c r="CH91" s="145"/>
      <c r="CI91" s="145"/>
      <c r="CJ91" s="145"/>
      <c r="CK91" s="145"/>
      <c r="CL91" s="145">
        <f>CL93+CL97+CL102</f>
        <v>6126567.15</v>
      </c>
      <c r="CM91" s="145"/>
      <c r="CN91" s="145"/>
      <c r="CO91" s="145"/>
      <c r="CP91" s="145"/>
      <c r="CQ91" s="145"/>
      <c r="CR91" s="54">
        <f>CR93+CR97+CR102</f>
        <v>0</v>
      </c>
      <c r="CS91" s="162">
        <f>CS93+CS97+CS102</f>
        <v>7883105.13</v>
      </c>
      <c r="CT91" s="163"/>
      <c r="CU91" s="163"/>
      <c r="CV91" s="163"/>
      <c r="CW91" s="163"/>
      <c r="CX91" s="163"/>
      <c r="CY91" s="164"/>
      <c r="CZ91" s="162">
        <f>CZ93+CZ97+CZ102</f>
        <v>1918477.28</v>
      </c>
      <c r="DA91" s="163"/>
      <c r="DB91" s="163"/>
      <c r="DC91" s="164"/>
      <c r="DD91" s="152">
        <f>DD93+DD97+DD102</f>
        <v>0</v>
      </c>
      <c r="DE91" s="153"/>
      <c r="DF91" s="153"/>
      <c r="DG91" s="153"/>
      <c r="DH91" s="153"/>
      <c r="DI91" s="154"/>
      <c r="DJ91" s="152">
        <f>DJ93+DJ97+DJ102</f>
        <v>0</v>
      </c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53"/>
      <c r="DW91" s="154"/>
      <c r="DX91" s="152">
        <f>DX93+DX97+DX102</f>
        <v>992033.62</v>
      </c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3"/>
      <c r="EL91" s="153"/>
      <c r="EM91" s="154"/>
      <c r="EN91" s="152">
        <f>EN93+EN97+EN102</f>
        <v>0</v>
      </c>
      <c r="EO91" s="153"/>
      <c r="EP91" s="153"/>
      <c r="EQ91" s="153"/>
      <c r="ER91" s="153"/>
      <c r="ES91" s="153"/>
      <c r="ET91" s="153"/>
      <c r="EU91" s="153"/>
      <c r="EV91" s="153"/>
      <c r="EW91" s="153"/>
      <c r="EX91" s="153"/>
      <c r="EY91" s="153"/>
      <c r="EZ91" s="153"/>
      <c r="FA91" s="153"/>
      <c r="FB91" s="153"/>
      <c r="FC91" s="154"/>
    </row>
    <row r="92" spans="1:159" ht="30.75" customHeight="1">
      <c r="A92" s="50"/>
      <c r="B92" s="136" t="s">
        <v>97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8"/>
      <c r="AR92" s="76"/>
      <c r="AS92" s="82"/>
      <c r="AT92" s="82"/>
      <c r="AU92" s="82"/>
      <c r="AV92" s="82"/>
      <c r="AW92" s="82"/>
      <c r="AX92" s="82"/>
      <c r="AY92" s="82"/>
      <c r="AZ92" s="83"/>
      <c r="BA92" s="76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3"/>
      <c r="BT92" s="142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4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52"/>
      <c r="CS92" s="159"/>
      <c r="CT92" s="160"/>
      <c r="CU92" s="160"/>
      <c r="CV92" s="160"/>
      <c r="CW92" s="160"/>
      <c r="CX92" s="160"/>
      <c r="CY92" s="161"/>
      <c r="CZ92" s="159"/>
      <c r="DA92" s="160"/>
      <c r="DB92" s="160"/>
      <c r="DC92" s="161"/>
      <c r="DD92" s="142"/>
      <c r="DE92" s="143"/>
      <c r="DF92" s="143"/>
      <c r="DG92" s="143"/>
      <c r="DH92" s="143"/>
      <c r="DI92" s="144"/>
      <c r="DJ92" s="142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4"/>
      <c r="DX92" s="152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4"/>
      <c r="EN92" s="142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4"/>
    </row>
    <row r="93" spans="1:159" ht="23.25" customHeight="1">
      <c r="A93" s="50"/>
      <c r="B93" s="140" t="s">
        <v>52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1"/>
      <c r="AR93" s="156" t="s">
        <v>141</v>
      </c>
      <c r="AS93" s="157"/>
      <c r="AT93" s="157"/>
      <c r="AU93" s="157"/>
      <c r="AV93" s="157"/>
      <c r="AW93" s="157"/>
      <c r="AX93" s="157"/>
      <c r="AY93" s="157"/>
      <c r="AZ93" s="158"/>
      <c r="BA93" s="156" t="s">
        <v>48</v>
      </c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8"/>
      <c r="BT93" s="152">
        <f>BT95+BT96</f>
        <v>33103729.61</v>
      </c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4"/>
      <c r="CG93" s="145">
        <f>CG95+CG96</f>
        <v>29925054.919999998</v>
      </c>
      <c r="CH93" s="145"/>
      <c r="CI93" s="145"/>
      <c r="CJ93" s="145"/>
      <c r="CK93" s="145"/>
      <c r="CL93" s="145">
        <f>CL95+CL96</f>
        <v>2490918.67</v>
      </c>
      <c r="CM93" s="145"/>
      <c r="CN93" s="145"/>
      <c r="CO93" s="145"/>
      <c r="CP93" s="145"/>
      <c r="CQ93" s="145"/>
      <c r="CR93" s="54">
        <f>CR95+CR96</f>
        <v>0</v>
      </c>
      <c r="CS93" s="162">
        <f>CS95+CS96</f>
        <v>0</v>
      </c>
      <c r="CT93" s="163"/>
      <c r="CU93" s="163"/>
      <c r="CV93" s="163"/>
      <c r="CW93" s="163"/>
      <c r="CX93" s="163"/>
      <c r="CY93" s="164"/>
      <c r="CZ93" s="162">
        <f>CZ95+CZ96</f>
        <v>0</v>
      </c>
      <c r="DA93" s="163"/>
      <c r="DB93" s="163"/>
      <c r="DC93" s="164"/>
      <c r="DD93" s="152">
        <f>DD95+DD96</f>
        <v>0</v>
      </c>
      <c r="DE93" s="153"/>
      <c r="DF93" s="153"/>
      <c r="DG93" s="153"/>
      <c r="DH93" s="153"/>
      <c r="DI93" s="154"/>
      <c r="DJ93" s="152">
        <f>DJ95+DJ96</f>
        <v>0</v>
      </c>
      <c r="DK93" s="153"/>
      <c r="DL93" s="153"/>
      <c r="DM93" s="153"/>
      <c r="DN93" s="153"/>
      <c r="DO93" s="153"/>
      <c r="DP93" s="153"/>
      <c r="DQ93" s="153"/>
      <c r="DR93" s="153"/>
      <c r="DS93" s="153"/>
      <c r="DT93" s="153"/>
      <c r="DU93" s="153"/>
      <c r="DV93" s="153"/>
      <c r="DW93" s="154"/>
      <c r="DX93" s="152">
        <f>DX95+DX96</f>
        <v>687756.02</v>
      </c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  <c r="EK93" s="153"/>
      <c r="EL93" s="153"/>
      <c r="EM93" s="154"/>
      <c r="EN93" s="152">
        <f>EN95+EN96</f>
        <v>0</v>
      </c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  <c r="FB93" s="153"/>
      <c r="FC93" s="154"/>
    </row>
    <row r="94" spans="1:159" ht="19.5" customHeight="1">
      <c r="A94" s="50"/>
      <c r="B94" s="136" t="s">
        <v>92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8"/>
      <c r="AR94" s="76"/>
      <c r="AS94" s="82"/>
      <c r="AT94" s="82"/>
      <c r="AU94" s="82"/>
      <c r="AV94" s="82"/>
      <c r="AW94" s="82"/>
      <c r="AX94" s="82"/>
      <c r="AY94" s="82"/>
      <c r="AZ94" s="83"/>
      <c r="BA94" s="76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3"/>
      <c r="BT94" s="142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4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52"/>
      <c r="CS94" s="146"/>
      <c r="CT94" s="147"/>
      <c r="CU94" s="147"/>
      <c r="CV94" s="147"/>
      <c r="CW94" s="147"/>
      <c r="CX94" s="147"/>
      <c r="CY94" s="148"/>
      <c r="CZ94" s="146"/>
      <c r="DA94" s="147"/>
      <c r="DB94" s="147"/>
      <c r="DC94" s="148"/>
      <c r="DD94" s="142"/>
      <c r="DE94" s="143"/>
      <c r="DF94" s="143"/>
      <c r="DG94" s="143"/>
      <c r="DH94" s="143"/>
      <c r="DI94" s="144"/>
      <c r="DJ94" s="142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4"/>
      <c r="DX94" s="142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4"/>
      <c r="EN94" s="142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4"/>
    </row>
    <row r="95" spans="1:159" ht="25.5" customHeight="1">
      <c r="A95" s="50"/>
      <c r="B95" s="136" t="s">
        <v>122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8"/>
      <c r="AR95" s="76" t="s">
        <v>142</v>
      </c>
      <c r="AS95" s="82"/>
      <c r="AT95" s="82"/>
      <c r="AU95" s="82"/>
      <c r="AV95" s="82"/>
      <c r="AW95" s="82"/>
      <c r="AX95" s="82"/>
      <c r="AY95" s="82"/>
      <c r="AZ95" s="83"/>
      <c r="BA95" s="76" t="s">
        <v>144</v>
      </c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3"/>
      <c r="BT95" s="142">
        <f>SUM(CG95:FC95)</f>
        <v>25425291.58</v>
      </c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4"/>
      <c r="CG95" s="155">
        <f>22814036.04+169877.11</f>
        <v>22983913.15</v>
      </c>
      <c r="CH95" s="155"/>
      <c r="CI95" s="155"/>
      <c r="CJ95" s="155"/>
      <c r="CK95" s="155"/>
      <c r="CL95" s="155">
        <v>1913148</v>
      </c>
      <c r="CM95" s="155"/>
      <c r="CN95" s="155"/>
      <c r="CO95" s="155"/>
      <c r="CP95" s="155"/>
      <c r="CQ95" s="155"/>
      <c r="CR95" s="52"/>
      <c r="CS95" s="146"/>
      <c r="CT95" s="147"/>
      <c r="CU95" s="147"/>
      <c r="CV95" s="147"/>
      <c r="CW95" s="147"/>
      <c r="CX95" s="147"/>
      <c r="CY95" s="148"/>
      <c r="CZ95" s="146"/>
      <c r="DA95" s="147"/>
      <c r="DB95" s="147"/>
      <c r="DC95" s="148"/>
      <c r="DD95" s="142"/>
      <c r="DE95" s="143"/>
      <c r="DF95" s="143"/>
      <c r="DG95" s="143"/>
      <c r="DH95" s="143"/>
      <c r="DI95" s="144"/>
      <c r="DJ95" s="142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4"/>
      <c r="DX95" s="142">
        <v>528230.43</v>
      </c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4"/>
      <c r="EN95" s="142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4"/>
    </row>
    <row r="96" spans="1:159" ht="43.5" customHeight="1">
      <c r="A96" s="50"/>
      <c r="B96" s="136" t="s">
        <v>123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8"/>
      <c r="AR96" s="76" t="s">
        <v>143</v>
      </c>
      <c r="AS96" s="82"/>
      <c r="AT96" s="82"/>
      <c r="AU96" s="82"/>
      <c r="AV96" s="82"/>
      <c r="AW96" s="82"/>
      <c r="AX96" s="82"/>
      <c r="AY96" s="82"/>
      <c r="AZ96" s="83"/>
      <c r="BA96" s="76" t="s">
        <v>145</v>
      </c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3"/>
      <c r="BT96" s="142">
        <f>SUM(CG96:FC96)</f>
        <v>7678438.029999999</v>
      </c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4"/>
      <c r="CG96" s="155">
        <f>6889838.88+51302.89</f>
        <v>6941141.77</v>
      </c>
      <c r="CH96" s="155"/>
      <c r="CI96" s="155"/>
      <c r="CJ96" s="155"/>
      <c r="CK96" s="155"/>
      <c r="CL96" s="155">
        <v>577770.67</v>
      </c>
      <c r="CM96" s="155"/>
      <c r="CN96" s="155"/>
      <c r="CO96" s="155"/>
      <c r="CP96" s="155"/>
      <c r="CQ96" s="155"/>
      <c r="CR96" s="52"/>
      <c r="CS96" s="146"/>
      <c r="CT96" s="147"/>
      <c r="CU96" s="147"/>
      <c r="CV96" s="147"/>
      <c r="CW96" s="147"/>
      <c r="CX96" s="147"/>
      <c r="CY96" s="148"/>
      <c r="CZ96" s="146"/>
      <c r="DA96" s="147"/>
      <c r="DB96" s="147"/>
      <c r="DC96" s="148"/>
      <c r="DD96" s="142"/>
      <c r="DE96" s="143"/>
      <c r="DF96" s="143"/>
      <c r="DG96" s="143"/>
      <c r="DH96" s="143"/>
      <c r="DI96" s="144"/>
      <c r="DJ96" s="142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4"/>
      <c r="DX96" s="142">
        <v>159525.59</v>
      </c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4"/>
      <c r="EN96" s="142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4"/>
    </row>
    <row r="97" spans="1:159" ht="42.75" customHeight="1">
      <c r="A97" s="50"/>
      <c r="B97" s="140" t="s">
        <v>173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1"/>
      <c r="AR97" s="156" t="s">
        <v>71</v>
      </c>
      <c r="AS97" s="157"/>
      <c r="AT97" s="157"/>
      <c r="AU97" s="157"/>
      <c r="AV97" s="157"/>
      <c r="AW97" s="157"/>
      <c r="AX97" s="157"/>
      <c r="AY97" s="157"/>
      <c r="AZ97" s="158"/>
      <c r="BA97" s="156" t="s">
        <v>146</v>
      </c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8"/>
      <c r="BT97" s="152">
        <f>SUM(CG97:FC97)</f>
        <v>354524.39</v>
      </c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4"/>
      <c r="CG97" s="145">
        <f>CG99+CG100+CG101</f>
        <v>0</v>
      </c>
      <c r="CH97" s="145"/>
      <c r="CI97" s="145"/>
      <c r="CJ97" s="145"/>
      <c r="CK97" s="145"/>
      <c r="CL97" s="145">
        <f>CL99+CL100+CL101</f>
        <v>354524.39</v>
      </c>
      <c r="CM97" s="145"/>
      <c r="CN97" s="145"/>
      <c r="CO97" s="145"/>
      <c r="CP97" s="145"/>
      <c r="CQ97" s="145"/>
      <c r="CR97" s="54">
        <f>CR99+CR100+CR101</f>
        <v>0</v>
      </c>
      <c r="CS97" s="162">
        <f>CS99+CS100+CS101</f>
        <v>0</v>
      </c>
      <c r="CT97" s="163"/>
      <c r="CU97" s="163"/>
      <c r="CV97" s="163"/>
      <c r="CW97" s="163"/>
      <c r="CX97" s="163"/>
      <c r="CY97" s="164"/>
      <c r="CZ97" s="162">
        <f>CZ99+CZ100+CZ101</f>
        <v>0</v>
      </c>
      <c r="DA97" s="163"/>
      <c r="DB97" s="163"/>
      <c r="DC97" s="164"/>
      <c r="DD97" s="152">
        <f>DD99+DD100+DD101</f>
        <v>0</v>
      </c>
      <c r="DE97" s="153"/>
      <c r="DF97" s="153"/>
      <c r="DG97" s="153"/>
      <c r="DH97" s="153"/>
      <c r="DI97" s="154"/>
      <c r="DJ97" s="152">
        <f>DJ99+DJ100+DJ101</f>
        <v>0</v>
      </c>
      <c r="DK97" s="153"/>
      <c r="DL97" s="153"/>
      <c r="DM97" s="153"/>
      <c r="DN97" s="153"/>
      <c r="DO97" s="153"/>
      <c r="DP97" s="153"/>
      <c r="DQ97" s="153"/>
      <c r="DR97" s="153"/>
      <c r="DS97" s="153"/>
      <c r="DT97" s="153"/>
      <c r="DU97" s="153"/>
      <c r="DV97" s="153"/>
      <c r="DW97" s="154"/>
      <c r="DX97" s="152">
        <f>DX99+DX100+DX101</f>
        <v>0</v>
      </c>
      <c r="DY97" s="153"/>
      <c r="DZ97" s="153"/>
      <c r="EA97" s="153"/>
      <c r="EB97" s="153"/>
      <c r="EC97" s="153"/>
      <c r="ED97" s="153"/>
      <c r="EE97" s="153"/>
      <c r="EF97" s="153"/>
      <c r="EG97" s="153"/>
      <c r="EH97" s="153"/>
      <c r="EI97" s="153"/>
      <c r="EJ97" s="153"/>
      <c r="EK97" s="153"/>
      <c r="EL97" s="153"/>
      <c r="EM97" s="154"/>
      <c r="EN97" s="152">
        <f>EN99+EN100+EN101</f>
        <v>0</v>
      </c>
      <c r="EO97" s="153"/>
      <c r="EP97" s="153"/>
      <c r="EQ97" s="153"/>
      <c r="ER97" s="153"/>
      <c r="ES97" s="153"/>
      <c r="ET97" s="153"/>
      <c r="EU97" s="153"/>
      <c r="EV97" s="153"/>
      <c r="EW97" s="153"/>
      <c r="EX97" s="153"/>
      <c r="EY97" s="153"/>
      <c r="EZ97" s="153"/>
      <c r="FA97" s="153"/>
      <c r="FB97" s="153"/>
      <c r="FC97" s="154"/>
    </row>
    <row r="98" spans="1:159" ht="20.25" customHeight="1">
      <c r="A98" s="50"/>
      <c r="B98" s="136" t="s">
        <v>92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8"/>
      <c r="AR98" s="76"/>
      <c r="AS98" s="82"/>
      <c r="AT98" s="82"/>
      <c r="AU98" s="82"/>
      <c r="AV98" s="82"/>
      <c r="AW98" s="82"/>
      <c r="AX98" s="82"/>
      <c r="AY98" s="82"/>
      <c r="AZ98" s="83"/>
      <c r="BA98" s="76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3"/>
      <c r="BT98" s="142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4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52"/>
      <c r="CS98" s="146"/>
      <c r="CT98" s="147"/>
      <c r="CU98" s="147"/>
      <c r="CV98" s="147"/>
      <c r="CW98" s="147"/>
      <c r="CX98" s="147"/>
      <c r="CY98" s="148"/>
      <c r="CZ98" s="146"/>
      <c r="DA98" s="147"/>
      <c r="DB98" s="147"/>
      <c r="DC98" s="148"/>
      <c r="DD98" s="142"/>
      <c r="DE98" s="143"/>
      <c r="DF98" s="143"/>
      <c r="DG98" s="143"/>
      <c r="DH98" s="143"/>
      <c r="DI98" s="144"/>
      <c r="DJ98" s="142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4"/>
      <c r="DX98" s="142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4"/>
      <c r="EN98" s="142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4"/>
    </row>
    <row r="99" spans="1:159" ht="57.75" customHeight="1">
      <c r="A99" s="50"/>
      <c r="B99" s="136" t="s">
        <v>153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8"/>
      <c r="AR99" s="76" t="s">
        <v>150</v>
      </c>
      <c r="AS99" s="82"/>
      <c r="AT99" s="82"/>
      <c r="AU99" s="82"/>
      <c r="AV99" s="82"/>
      <c r="AW99" s="82"/>
      <c r="AX99" s="82"/>
      <c r="AY99" s="82"/>
      <c r="AZ99" s="83"/>
      <c r="BA99" s="76" t="s">
        <v>147</v>
      </c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3"/>
      <c r="BT99" s="142">
        <f>SUM(CG99:FC99)</f>
        <v>354524.39</v>
      </c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4"/>
      <c r="CG99" s="155"/>
      <c r="CH99" s="155"/>
      <c r="CI99" s="155"/>
      <c r="CJ99" s="155"/>
      <c r="CK99" s="155"/>
      <c r="CL99" s="155">
        <v>354524.39</v>
      </c>
      <c r="CM99" s="155"/>
      <c r="CN99" s="155"/>
      <c r="CO99" s="155"/>
      <c r="CP99" s="155"/>
      <c r="CQ99" s="155"/>
      <c r="CR99" s="52"/>
      <c r="CS99" s="146"/>
      <c r="CT99" s="147"/>
      <c r="CU99" s="147"/>
      <c r="CV99" s="147"/>
      <c r="CW99" s="147"/>
      <c r="CX99" s="147"/>
      <c r="CY99" s="148"/>
      <c r="CZ99" s="146"/>
      <c r="DA99" s="147"/>
      <c r="DB99" s="147"/>
      <c r="DC99" s="148"/>
      <c r="DD99" s="142"/>
      <c r="DE99" s="143"/>
      <c r="DF99" s="143"/>
      <c r="DG99" s="143"/>
      <c r="DH99" s="143"/>
      <c r="DI99" s="144"/>
      <c r="DJ99" s="142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  <c r="DW99" s="144"/>
      <c r="DX99" s="142"/>
      <c r="DY99" s="143"/>
      <c r="DZ99" s="143"/>
      <c r="EA99" s="143"/>
      <c r="EB99" s="143"/>
      <c r="EC99" s="143"/>
      <c r="ED99" s="143"/>
      <c r="EE99" s="143"/>
      <c r="EF99" s="143"/>
      <c r="EG99" s="143"/>
      <c r="EH99" s="143"/>
      <c r="EI99" s="143"/>
      <c r="EJ99" s="143"/>
      <c r="EK99" s="143"/>
      <c r="EL99" s="143"/>
      <c r="EM99" s="144"/>
      <c r="EN99" s="142"/>
      <c r="EO99" s="143"/>
      <c r="EP99" s="143"/>
      <c r="EQ99" s="143"/>
      <c r="ER99" s="143"/>
      <c r="ES99" s="143"/>
      <c r="ET99" s="143"/>
      <c r="EU99" s="143"/>
      <c r="EV99" s="143"/>
      <c r="EW99" s="143"/>
      <c r="EX99" s="143"/>
      <c r="EY99" s="143"/>
      <c r="EZ99" s="143"/>
      <c r="FA99" s="143"/>
      <c r="FB99" s="143"/>
      <c r="FC99" s="144"/>
    </row>
    <row r="100" spans="1:159" ht="49.5" customHeight="1">
      <c r="A100" s="50"/>
      <c r="B100" s="136" t="s">
        <v>154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8"/>
      <c r="AR100" s="76" t="s">
        <v>151</v>
      </c>
      <c r="AS100" s="82"/>
      <c r="AT100" s="82"/>
      <c r="AU100" s="82"/>
      <c r="AV100" s="82"/>
      <c r="AW100" s="82"/>
      <c r="AX100" s="82"/>
      <c r="AY100" s="82"/>
      <c r="AZ100" s="83"/>
      <c r="BA100" s="76" t="s">
        <v>148</v>
      </c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3"/>
      <c r="BT100" s="142">
        <f>SUM(CG100:FC100)</f>
        <v>0</v>
      </c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4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52"/>
      <c r="CS100" s="146"/>
      <c r="CT100" s="147"/>
      <c r="CU100" s="147"/>
      <c r="CV100" s="147"/>
      <c r="CW100" s="147"/>
      <c r="CX100" s="147"/>
      <c r="CY100" s="148"/>
      <c r="CZ100" s="146"/>
      <c r="DA100" s="147"/>
      <c r="DB100" s="147"/>
      <c r="DC100" s="148"/>
      <c r="DD100" s="142"/>
      <c r="DE100" s="143"/>
      <c r="DF100" s="143"/>
      <c r="DG100" s="143"/>
      <c r="DH100" s="143"/>
      <c r="DI100" s="144"/>
      <c r="DJ100" s="142"/>
      <c r="DK100" s="143"/>
      <c r="DL100" s="143"/>
      <c r="DM100" s="143"/>
      <c r="DN100" s="143"/>
      <c r="DO100" s="143"/>
      <c r="DP100" s="143"/>
      <c r="DQ100" s="143"/>
      <c r="DR100" s="143"/>
      <c r="DS100" s="143"/>
      <c r="DT100" s="143"/>
      <c r="DU100" s="143"/>
      <c r="DV100" s="143"/>
      <c r="DW100" s="144"/>
      <c r="DX100" s="142"/>
      <c r="DY100" s="143"/>
      <c r="DZ100" s="143"/>
      <c r="EA100" s="143"/>
      <c r="EB100" s="143"/>
      <c r="EC100" s="143"/>
      <c r="ED100" s="143"/>
      <c r="EE100" s="143"/>
      <c r="EF100" s="143"/>
      <c r="EG100" s="143"/>
      <c r="EH100" s="143"/>
      <c r="EI100" s="143"/>
      <c r="EJ100" s="143"/>
      <c r="EK100" s="143"/>
      <c r="EL100" s="143"/>
      <c r="EM100" s="144"/>
      <c r="EN100" s="142"/>
      <c r="EO100" s="143"/>
      <c r="EP100" s="143"/>
      <c r="EQ100" s="143"/>
      <c r="ER100" s="143"/>
      <c r="ES100" s="143"/>
      <c r="ET100" s="143"/>
      <c r="EU100" s="143"/>
      <c r="EV100" s="143"/>
      <c r="EW100" s="143"/>
      <c r="EX100" s="143"/>
      <c r="EY100" s="143"/>
      <c r="EZ100" s="143"/>
      <c r="FA100" s="143"/>
      <c r="FB100" s="143"/>
      <c r="FC100" s="144"/>
    </row>
    <row r="101" spans="1:159" ht="25.5" customHeight="1">
      <c r="A101" s="50"/>
      <c r="B101" s="136" t="s">
        <v>155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8"/>
      <c r="AR101" s="76" t="s">
        <v>152</v>
      </c>
      <c r="AS101" s="82"/>
      <c r="AT101" s="82"/>
      <c r="AU101" s="82"/>
      <c r="AV101" s="82"/>
      <c r="AW101" s="82"/>
      <c r="AX101" s="82"/>
      <c r="AY101" s="82"/>
      <c r="AZ101" s="83"/>
      <c r="BA101" s="76" t="s">
        <v>149</v>
      </c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3"/>
      <c r="BT101" s="142">
        <f>SUM(CG101:FC101)</f>
        <v>0</v>
      </c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4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52"/>
      <c r="CS101" s="146"/>
      <c r="CT101" s="147"/>
      <c r="CU101" s="147"/>
      <c r="CV101" s="147"/>
      <c r="CW101" s="147"/>
      <c r="CX101" s="147"/>
      <c r="CY101" s="148"/>
      <c r="CZ101" s="146"/>
      <c r="DA101" s="147"/>
      <c r="DB101" s="147"/>
      <c r="DC101" s="148"/>
      <c r="DD101" s="142"/>
      <c r="DE101" s="143"/>
      <c r="DF101" s="143"/>
      <c r="DG101" s="143"/>
      <c r="DH101" s="143"/>
      <c r="DI101" s="144"/>
      <c r="DJ101" s="142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  <c r="DV101" s="143"/>
      <c r="DW101" s="144"/>
      <c r="DX101" s="142"/>
      <c r="DY101" s="143"/>
      <c r="DZ101" s="143"/>
      <c r="EA101" s="143"/>
      <c r="EB101" s="143"/>
      <c r="EC101" s="143"/>
      <c r="ED101" s="143"/>
      <c r="EE101" s="143"/>
      <c r="EF101" s="143"/>
      <c r="EG101" s="143"/>
      <c r="EH101" s="143"/>
      <c r="EI101" s="143"/>
      <c r="EJ101" s="143"/>
      <c r="EK101" s="143"/>
      <c r="EL101" s="143"/>
      <c r="EM101" s="144"/>
      <c r="EN101" s="142"/>
      <c r="EO101" s="143"/>
      <c r="EP101" s="143"/>
      <c r="EQ101" s="143"/>
      <c r="ER101" s="143"/>
      <c r="ES101" s="143"/>
      <c r="ET101" s="143"/>
      <c r="EU101" s="143"/>
      <c r="EV101" s="143"/>
      <c r="EW101" s="143"/>
      <c r="EX101" s="143"/>
      <c r="EY101" s="143"/>
      <c r="EZ101" s="143"/>
      <c r="FA101" s="143"/>
      <c r="FB101" s="143"/>
      <c r="FC101" s="144"/>
    </row>
    <row r="102" spans="1:159" ht="78" customHeight="1">
      <c r="A102" s="50"/>
      <c r="B102" s="140" t="s">
        <v>163</v>
      </c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1"/>
      <c r="AR102" s="156" t="s">
        <v>156</v>
      </c>
      <c r="AS102" s="157"/>
      <c r="AT102" s="157"/>
      <c r="AU102" s="157"/>
      <c r="AV102" s="157"/>
      <c r="AW102" s="157"/>
      <c r="AX102" s="157"/>
      <c r="AY102" s="157"/>
      <c r="AZ102" s="158"/>
      <c r="BA102" s="156" t="s">
        <v>56</v>
      </c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8"/>
      <c r="BT102" s="152">
        <f>BT104+BT105+BT106+BT107+BT108+BT109+BT110+BT111</f>
        <v>19689579.76</v>
      </c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4"/>
      <c r="CG102" s="145">
        <f>CG104+CG105+CG106+CG107+CG108+CG109+CG110+CG111</f>
        <v>6302595.66</v>
      </c>
      <c r="CH102" s="145"/>
      <c r="CI102" s="145"/>
      <c r="CJ102" s="145"/>
      <c r="CK102" s="145"/>
      <c r="CL102" s="145">
        <f>CL104+CL105+CL106+CL107+CL108+CL109+CL110+CL111</f>
        <v>3281124.09</v>
      </c>
      <c r="CM102" s="145"/>
      <c r="CN102" s="145"/>
      <c r="CO102" s="145"/>
      <c r="CP102" s="145"/>
      <c r="CQ102" s="145"/>
      <c r="CR102" s="54">
        <f>CR104+CR105+CR106+CR107+CR108+CR109+CR110+CR111</f>
        <v>0</v>
      </c>
      <c r="CS102" s="162">
        <f>CS104+CS105+CS106+CS107+CS108+CS109+CS110+CS111</f>
        <v>7883105.13</v>
      </c>
      <c r="CT102" s="163"/>
      <c r="CU102" s="163"/>
      <c r="CV102" s="163"/>
      <c r="CW102" s="163"/>
      <c r="CX102" s="163"/>
      <c r="CY102" s="164"/>
      <c r="CZ102" s="162">
        <f>CZ104+CZ105+CZ106+CZ107+CZ108+CZ109+CZ110+CZ111</f>
        <v>1918477.28</v>
      </c>
      <c r="DA102" s="163"/>
      <c r="DB102" s="163"/>
      <c r="DC102" s="164"/>
      <c r="DD102" s="152">
        <f>DD104+DD105+DD106+DD107+DD108+DD109+DD110+DD111</f>
        <v>0</v>
      </c>
      <c r="DE102" s="153"/>
      <c r="DF102" s="153"/>
      <c r="DG102" s="153"/>
      <c r="DH102" s="153"/>
      <c r="DI102" s="154"/>
      <c r="DJ102" s="152">
        <f>DJ104+DJ105+DJ106+DJ107+DJ108+DJ109+DJ110+DJ111</f>
        <v>0</v>
      </c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4"/>
      <c r="DX102" s="152">
        <f>DX104+DX105+DX106+DX107+DX108+DX109+DX110+DX111</f>
        <v>304277.6</v>
      </c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4"/>
      <c r="EN102" s="152">
        <f>EN104+EN105+EN106+EN107+EN108+EN109+EN110+EN111</f>
        <v>0</v>
      </c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4"/>
    </row>
    <row r="103" spans="1:159" ht="20.25" customHeight="1">
      <c r="A103" s="50"/>
      <c r="B103" s="136" t="s">
        <v>92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8"/>
      <c r="AR103" s="76"/>
      <c r="AS103" s="82"/>
      <c r="AT103" s="82"/>
      <c r="AU103" s="82"/>
      <c r="AV103" s="82"/>
      <c r="AW103" s="82"/>
      <c r="AX103" s="82"/>
      <c r="AY103" s="82"/>
      <c r="AZ103" s="83"/>
      <c r="BA103" s="76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3"/>
      <c r="BT103" s="142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4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53"/>
      <c r="CS103" s="146"/>
      <c r="CT103" s="147"/>
      <c r="CU103" s="147"/>
      <c r="CV103" s="147"/>
      <c r="CW103" s="147"/>
      <c r="CX103" s="147"/>
      <c r="CY103" s="148"/>
      <c r="CZ103" s="146"/>
      <c r="DA103" s="147"/>
      <c r="DB103" s="147"/>
      <c r="DC103" s="148"/>
      <c r="DD103" s="142"/>
      <c r="DE103" s="143"/>
      <c r="DF103" s="143"/>
      <c r="DG103" s="143"/>
      <c r="DH103" s="143"/>
      <c r="DI103" s="144"/>
      <c r="DJ103" s="142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4"/>
      <c r="DX103" s="142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4"/>
      <c r="EN103" s="142"/>
      <c r="EO103" s="143"/>
      <c r="EP103" s="143"/>
      <c r="EQ103" s="143"/>
      <c r="ER103" s="143"/>
      <c r="ES103" s="143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4"/>
    </row>
    <row r="104" spans="1:159" ht="27" customHeight="1">
      <c r="A104" s="50"/>
      <c r="B104" s="136" t="s">
        <v>124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8"/>
      <c r="AR104" s="76" t="s">
        <v>157</v>
      </c>
      <c r="AS104" s="82"/>
      <c r="AT104" s="82"/>
      <c r="AU104" s="82"/>
      <c r="AV104" s="82"/>
      <c r="AW104" s="82"/>
      <c r="AX104" s="82"/>
      <c r="AY104" s="82"/>
      <c r="AZ104" s="83"/>
      <c r="BA104" s="76" t="s">
        <v>164</v>
      </c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3"/>
      <c r="BT104" s="142">
        <f aca="true" t="shared" si="0" ref="BT104:BT109">SUM(CG104:FC104)</f>
        <v>63950.76</v>
      </c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4"/>
      <c r="CG104" s="155">
        <v>63950.76</v>
      </c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53"/>
      <c r="CS104" s="146"/>
      <c r="CT104" s="147"/>
      <c r="CU104" s="147"/>
      <c r="CV104" s="147"/>
      <c r="CW104" s="147"/>
      <c r="CX104" s="147"/>
      <c r="CY104" s="148"/>
      <c r="CZ104" s="146"/>
      <c r="DA104" s="147"/>
      <c r="DB104" s="147"/>
      <c r="DC104" s="148"/>
      <c r="DD104" s="142"/>
      <c r="DE104" s="143"/>
      <c r="DF104" s="143"/>
      <c r="DG104" s="143"/>
      <c r="DH104" s="143"/>
      <c r="DI104" s="144"/>
      <c r="DJ104" s="142"/>
      <c r="DK104" s="143"/>
      <c r="DL104" s="143"/>
      <c r="DM104" s="143"/>
      <c r="DN104" s="143"/>
      <c r="DO104" s="143"/>
      <c r="DP104" s="143"/>
      <c r="DQ104" s="143"/>
      <c r="DR104" s="143"/>
      <c r="DS104" s="143"/>
      <c r="DT104" s="143"/>
      <c r="DU104" s="143"/>
      <c r="DV104" s="143"/>
      <c r="DW104" s="144"/>
      <c r="DX104" s="142"/>
      <c r="DY104" s="143"/>
      <c r="DZ104" s="143"/>
      <c r="EA104" s="143"/>
      <c r="EB104" s="143"/>
      <c r="EC104" s="143"/>
      <c r="ED104" s="143"/>
      <c r="EE104" s="143"/>
      <c r="EF104" s="143"/>
      <c r="EG104" s="143"/>
      <c r="EH104" s="143"/>
      <c r="EI104" s="143"/>
      <c r="EJ104" s="143"/>
      <c r="EK104" s="143"/>
      <c r="EL104" s="143"/>
      <c r="EM104" s="144"/>
      <c r="EN104" s="142"/>
      <c r="EO104" s="143"/>
      <c r="EP104" s="143"/>
      <c r="EQ104" s="143"/>
      <c r="ER104" s="143"/>
      <c r="ES104" s="143"/>
      <c r="ET104" s="143"/>
      <c r="EU104" s="143"/>
      <c r="EV104" s="143"/>
      <c r="EW104" s="143"/>
      <c r="EX104" s="143"/>
      <c r="EY104" s="143"/>
      <c r="EZ104" s="143"/>
      <c r="FA104" s="143"/>
      <c r="FB104" s="143"/>
      <c r="FC104" s="144"/>
    </row>
    <row r="105" spans="1:159" ht="25.5" customHeight="1">
      <c r="A105" s="50"/>
      <c r="B105" s="136" t="s">
        <v>125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8"/>
      <c r="AR105" s="76" t="s">
        <v>158</v>
      </c>
      <c r="AS105" s="82"/>
      <c r="AT105" s="82"/>
      <c r="AU105" s="82"/>
      <c r="AV105" s="82"/>
      <c r="AW105" s="82"/>
      <c r="AX105" s="82"/>
      <c r="AY105" s="82"/>
      <c r="AZ105" s="83"/>
      <c r="BA105" s="76" t="s">
        <v>164</v>
      </c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3"/>
      <c r="BT105" s="142">
        <f t="shared" si="0"/>
        <v>1530824.78</v>
      </c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4"/>
      <c r="CG105" s="155">
        <v>10000</v>
      </c>
      <c r="CH105" s="155"/>
      <c r="CI105" s="155"/>
      <c r="CJ105" s="155"/>
      <c r="CK105" s="155"/>
      <c r="CL105" s="155">
        <v>1520824.78</v>
      </c>
      <c r="CM105" s="155"/>
      <c r="CN105" s="155"/>
      <c r="CO105" s="155"/>
      <c r="CP105" s="155"/>
      <c r="CQ105" s="155"/>
      <c r="CR105" s="53"/>
      <c r="CS105" s="146"/>
      <c r="CT105" s="147"/>
      <c r="CU105" s="147"/>
      <c r="CV105" s="147"/>
      <c r="CW105" s="147"/>
      <c r="CX105" s="147"/>
      <c r="CY105" s="148"/>
      <c r="CZ105" s="146"/>
      <c r="DA105" s="147"/>
      <c r="DB105" s="147"/>
      <c r="DC105" s="148"/>
      <c r="DD105" s="142"/>
      <c r="DE105" s="143"/>
      <c r="DF105" s="143"/>
      <c r="DG105" s="143"/>
      <c r="DH105" s="143"/>
      <c r="DI105" s="144"/>
      <c r="DJ105" s="142"/>
      <c r="DK105" s="143"/>
      <c r="DL105" s="143"/>
      <c r="DM105" s="143"/>
      <c r="DN105" s="143"/>
      <c r="DO105" s="143"/>
      <c r="DP105" s="143"/>
      <c r="DQ105" s="143"/>
      <c r="DR105" s="143"/>
      <c r="DS105" s="143"/>
      <c r="DT105" s="143"/>
      <c r="DU105" s="143"/>
      <c r="DV105" s="143"/>
      <c r="DW105" s="144"/>
      <c r="DX105" s="142"/>
      <c r="DY105" s="143"/>
      <c r="DZ105" s="143"/>
      <c r="EA105" s="143"/>
      <c r="EB105" s="143"/>
      <c r="EC105" s="143"/>
      <c r="ED105" s="143"/>
      <c r="EE105" s="143"/>
      <c r="EF105" s="143"/>
      <c r="EG105" s="143"/>
      <c r="EH105" s="143"/>
      <c r="EI105" s="143"/>
      <c r="EJ105" s="143"/>
      <c r="EK105" s="143"/>
      <c r="EL105" s="143"/>
      <c r="EM105" s="144"/>
      <c r="EN105" s="142"/>
      <c r="EO105" s="143"/>
      <c r="EP105" s="143"/>
      <c r="EQ105" s="143"/>
      <c r="ER105" s="143"/>
      <c r="ES105" s="143"/>
      <c r="ET105" s="143"/>
      <c r="EU105" s="143"/>
      <c r="EV105" s="143"/>
      <c r="EW105" s="143"/>
      <c r="EX105" s="143"/>
      <c r="EY105" s="143"/>
      <c r="EZ105" s="143"/>
      <c r="FA105" s="143"/>
      <c r="FB105" s="143"/>
      <c r="FC105" s="144"/>
    </row>
    <row r="106" spans="1:159" ht="23.25" customHeight="1">
      <c r="A106" s="50"/>
      <c r="B106" s="136" t="s">
        <v>126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8"/>
      <c r="AR106" s="76" t="s">
        <v>159</v>
      </c>
      <c r="AS106" s="82"/>
      <c r="AT106" s="82"/>
      <c r="AU106" s="82"/>
      <c r="AV106" s="82"/>
      <c r="AW106" s="82"/>
      <c r="AX106" s="82"/>
      <c r="AY106" s="82"/>
      <c r="AZ106" s="83"/>
      <c r="BA106" s="76" t="s">
        <v>164</v>
      </c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3"/>
      <c r="BT106" s="142">
        <f t="shared" si="0"/>
        <v>1075563.24</v>
      </c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4"/>
      <c r="CG106" s="155"/>
      <c r="CH106" s="155"/>
      <c r="CI106" s="155"/>
      <c r="CJ106" s="155"/>
      <c r="CK106" s="155"/>
      <c r="CL106" s="155">
        <v>846311.23</v>
      </c>
      <c r="CM106" s="155"/>
      <c r="CN106" s="155"/>
      <c r="CO106" s="155"/>
      <c r="CP106" s="155"/>
      <c r="CQ106" s="155"/>
      <c r="CR106" s="53"/>
      <c r="CS106" s="146"/>
      <c r="CT106" s="147"/>
      <c r="CU106" s="147"/>
      <c r="CV106" s="147"/>
      <c r="CW106" s="147"/>
      <c r="CX106" s="147"/>
      <c r="CY106" s="148"/>
      <c r="CZ106" s="146"/>
      <c r="DA106" s="147"/>
      <c r="DB106" s="147"/>
      <c r="DC106" s="148"/>
      <c r="DD106" s="142"/>
      <c r="DE106" s="143"/>
      <c r="DF106" s="143"/>
      <c r="DG106" s="143"/>
      <c r="DH106" s="143"/>
      <c r="DI106" s="144"/>
      <c r="DJ106" s="142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  <c r="DV106" s="143"/>
      <c r="DW106" s="144"/>
      <c r="DX106" s="142">
        <v>229252.01</v>
      </c>
      <c r="DY106" s="143"/>
      <c r="DZ106" s="143"/>
      <c r="EA106" s="143"/>
      <c r="EB106" s="143"/>
      <c r="EC106" s="143"/>
      <c r="ED106" s="143"/>
      <c r="EE106" s="143"/>
      <c r="EF106" s="143"/>
      <c r="EG106" s="143"/>
      <c r="EH106" s="143"/>
      <c r="EI106" s="143"/>
      <c r="EJ106" s="143"/>
      <c r="EK106" s="143"/>
      <c r="EL106" s="143"/>
      <c r="EM106" s="144"/>
      <c r="EN106" s="142"/>
      <c r="EO106" s="143"/>
      <c r="EP106" s="143"/>
      <c r="EQ106" s="143"/>
      <c r="ER106" s="143"/>
      <c r="ES106" s="143"/>
      <c r="ET106" s="143"/>
      <c r="EU106" s="143"/>
      <c r="EV106" s="143"/>
      <c r="EW106" s="143"/>
      <c r="EX106" s="143"/>
      <c r="EY106" s="143"/>
      <c r="EZ106" s="143"/>
      <c r="FA106" s="143"/>
      <c r="FB106" s="143"/>
      <c r="FC106" s="144"/>
    </row>
    <row r="107" spans="1:159" ht="44.25" customHeight="1">
      <c r="A107" s="50"/>
      <c r="B107" s="136" t="s">
        <v>127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8"/>
      <c r="AR107" s="76" t="s">
        <v>160</v>
      </c>
      <c r="AS107" s="82"/>
      <c r="AT107" s="82"/>
      <c r="AU107" s="82"/>
      <c r="AV107" s="82"/>
      <c r="AW107" s="82"/>
      <c r="AX107" s="82"/>
      <c r="AY107" s="82"/>
      <c r="AZ107" s="83"/>
      <c r="BA107" s="76" t="s">
        <v>164</v>
      </c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3"/>
      <c r="BT107" s="142">
        <f t="shared" si="0"/>
        <v>0</v>
      </c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4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53"/>
      <c r="CS107" s="146"/>
      <c r="CT107" s="147"/>
      <c r="CU107" s="147"/>
      <c r="CV107" s="147"/>
      <c r="CW107" s="147"/>
      <c r="CX107" s="147"/>
      <c r="CY107" s="148"/>
      <c r="CZ107" s="146"/>
      <c r="DA107" s="147"/>
      <c r="DB107" s="147"/>
      <c r="DC107" s="148"/>
      <c r="DD107" s="142"/>
      <c r="DE107" s="143"/>
      <c r="DF107" s="143"/>
      <c r="DG107" s="143"/>
      <c r="DH107" s="143"/>
      <c r="DI107" s="144"/>
      <c r="DJ107" s="142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4"/>
      <c r="DX107" s="142"/>
      <c r="DY107" s="143"/>
      <c r="DZ107" s="143"/>
      <c r="EA107" s="143"/>
      <c r="EB107" s="143"/>
      <c r="EC107" s="143"/>
      <c r="ED107" s="143"/>
      <c r="EE107" s="143"/>
      <c r="EF107" s="143"/>
      <c r="EG107" s="143"/>
      <c r="EH107" s="143"/>
      <c r="EI107" s="143"/>
      <c r="EJ107" s="143"/>
      <c r="EK107" s="143"/>
      <c r="EL107" s="143"/>
      <c r="EM107" s="144"/>
      <c r="EN107" s="142"/>
      <c r="EO107" s="143"/>
      <c r="EP107" s="143"/>
      <c r="EQ107" s="143"/>
      <c r="ER107" s="143"/>
      <c r="ES107" s="143"/>
      <c r="ET107" s="143"/>
      <c r="EU107" s="143"/>
      <c r="EV107" s="143"/>
      <c r="EW107" s="143"/>
      <c r="EX107" s="143"/>
      <c r="EY107" s="143"/>
      <c r="EZ107" s="143"/>
      <c r="FA107" s="143"/>
      <c r="FB107" s="143"/>
      <c r="FC107" s="144"/>
    </row>
    <row r="108" spans="1:159" ht="44.25" customHeight="1">
      <c r="A108" s="50"/>
      <c r="B108" s="136" t="s">
        <v>128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8"/>
      <c r="AR108" s="76" t="s">
        <v>161</v>
      </c>
      <c r="AS108" s="82"/>
      <c r="AT108" s="82"/>
      <c r="AU108" s="82"/>
      <c r="AV108" s="82"/>
      <c r="AW108" s="82"/>
      <c r="AX108" s="82"/>
      <c r="AY108" s="82"/>
      <c r="AZ108" s="83"/>
      <c r="BA108" s="76" t="s">
        <v>164</v>
      </c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3"/>
      <c r="BT108" s="142">
        <f t="shared" si="0"/>
        <v>1594744.3</v>
      </c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4"/>
      <c r="CG108" s="155">
        <v>40027.8</v>
      </c>
      <c r="CH108" s="155"/>
      <c r="CI108" s="155"/>
      <c r="CJ108" s="155"/>
      <c r="CK108" s="155"/>
      <c r="CL108" s="155">
        <v>830816.5</v>
      </c>
      <c r="CM108" s="155"/>
      <c r="CN108" s="155"/>
      <c r="CO108" s="155"/>
      <c r="CP108" s="155"/>
      <c r="CQ108" s="155"/>
      <c r="CR108" s="53"/>
      <c r="CS108" s="146"/>
      <c r="CT108" s="147"/>
      <c r="CU108" s="147"/>
      <c r="CV108" s="147"/>
      <c r="CW108" s="147"/>
      <c r="CX108" s="147"/>
      <c r="CY108" s="148"/>
      <c r="CZ108" s="146">
        <v>723900</v>
      </c>
      <c r="DA108" s="147"/>
      <c r="DB108" s="147"/>
      <c r="DC108" s="148"/>
      <c r="DD108" s="142"/>
      <c r="DE108" s="143"/>
      <c r="DF108" s="143"/>
      <c r="DG108" s="143"/>
      <c r="DH108" s="143"/>
      <c r="DI108" s="144"/>
      <c r="DJ108" s="142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  <c r="DV108" s="143"/>
      <c r="DW108" s="144"/>
      <c r="DX108" s="142"/>
      <c r="DY108" s="143"/>
      <c r="DZ108" s="143"/>
      <c r="EA108" s="143"/>
      <c r="EB108" s="143"/>
      <c r="EC108" s="143"/>
      <c r="ED108" s="143"/>
      <c r="EE108" s="143"/>
      <c r="EF108" s="143"/>
      <c r="EG108" s="143"/>
      <c r="EH108" s="143"/>
      <c r="EI108" s="143"/>
      <c r="EJ108" s="143"/>
      <c r="EK108" s="143"/>
      <c r="EL108" s="143"/>
      <c r="EM108" s="144"/>
      <c r="EN108" s="142"/>
      <c r="EO108" s="143"/>
      <c r="EP108" s="143"/>
      <c r="EQ108" s="143"/>
      <c r="ER108" s="143"/>
      <c r="ES108" s="143"/>
      <c r="ET108" s="143"/>
      <c r="EU108" s="143"/>
      <c r="EV108" s="143"/>
      <c r="EW108" s="143"/>
      <c r="EX108" s="143"/>
      <c r="EY108" s="143"/>
      <c r="EZ108" s="143"/>
      <c r="FA108" s="143"/>
      <c r="FB108" s="143"/>
      <c r="FC108" s="144"/>
    </row>
    <row r="109" spans="1:159" ht="26.25" customHeight="1">
      <c r="A109" s="50"/>
      <c r="B109" s="136" t="s">
        <v>129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8"/>
      <c r="AR109" s="76" t="s">
        <v>72</v>
      </c>
      <c r="AS109" s="82"/>
      <c r="AT109" s="82"/>
      <c r="AU109" s="82"/>
      <c r="AV109" s="82"/>
      <c r="AW109" s="82"/>
      <c r="AX109" s="82"/>
      <c r="AY109" s="82"/>
      <c r="AZ109" s="83"/>
      <c r="BA109" s="76" t="s">
        <v>164</v>
      </c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3"/>
      <c r="BT109" s="142">
        <f t="shared" si="0"/>
        <v>10339389.700000001</v>
      </c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4"/>
      <c r="CG109" s="155">
        <v>1407286.1</v>
      </c>
      <c r="CH109" s="155"/>
      <c r="CI109" s="155"/>
      <c r="CJ109" s="155"/>
      <c r="CK109" s="155"/>
      <c r="CL109" s="155">
        <v>83171.58</v>
      </c>
      <c r="CM109" s="155"/>
      <c r="CN109" s="155"/>
      <c r="CO109" s="155"/>
      <c r="CP109" s="155"/>
      <c r="CQ109" s="155"/>
      <c r="CR109" s="53"/>
      <c r="CS109" s="146">
        <f>72599.13+102206+7708300</f>
        <v>7883105.13</v>
      </c>
      <c r="CT109" s="147"/>
      <c r="CU109" s="147"/>
      <c r="CV109" s="147"/>
      <c r="CW109" s="147"/>
      <c r="CX109" s="147"/>
      <c r="CY109" s="148"/>
      <c r="CZ109" s="146">
        <f>6805.15+8314+170538.9+19851.06+60292.19+625000</f>
        <v>890801.3</v>
      </c>
      <c r="DA109" s="147"/>
      <c r="DB109" s="147"/>
      <c r="DC109" s="148"/>
      <c r="DD109" s="142"/>
      <c r="DE109" s="143"/>
      <c r="DF109" s="143"/>
      <c r="DG109" s="143"/>
      <c r="DH109" s="143"/>
      <c r="DI109" s="144"/>
      <c r="DJ109" s="142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  <c r="DV109" s="143"/>
      <c r="DW109" s="144"/>
      <c r="DX109" s="142">
        <v>75025.59</v>
      </c>
      <c r="DY109" s="143"/>
      <c r="DZ109" s="143"/>
      <c r="EA109" s="143"/>
      <c r="EB109" s="143"/>
      <c r="EC109" s="143"/>
      <c r="ED109" s="143"/>
      <c r="EE109" s="143"/>
      <c r="EF109" s="143"/>
      <c r="EG109" s="143"/>
      <c r="EH109" s="143"/>
      <c r="EI109" s="143"/>
      <c r="EJ109" s="143"/>
      <c r="EK109" s="143"/>
      <c r="EL109" s="143"/>
      <c r="EM109" s="144"/>
      <c r="EN109" s="142"/>
      <c r="EO109" s="143"/>
      <c r="EP109" s="143"/>
      <c r="EQ109" s="143"/>
      <c r="ER109" s="143"/>
      <c r="ES109" s="143"/>
      <c r="ET109" s="143"/>
      <c r="EU109" s="143"/>
      <c r="EV109" s="143"/>
      <c r="EW109" s="143"/>
      <c r="EX109" s="143"/>
      <c r="EY109" s="143"/>
      <c r="EZ109" s="143"/>
      <c r="FA109" s="143"/>
      <c r="FB109" s="143"/>
      <c r="FC109" s="144"/>
    </row>
    <row r="110" spans="1:159" ht="36.75" customHeight="1">
      <c r="A110" s="50"/>
      <c r="B110" s="136" t="s">
        <v>130</v>
      </c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8"/>
      <c r="AR110" s="76" t="s">
        <v>162</v>
      </c>
      <c r="AS110" s="82"/>
      <c r="AT110" s="82"/>
      <c r="AU110" s="82"/>
      <c r="AV110" s="82"/>
      <c r="AW110" s="82"/>
      <c r="AX110" s="82"/>
      <c r="AY110" s="82"/>
      <c r="AZ110" s="83"/>
      <c r="BA110" s="76" t="s">
        <v>164</v>
      </c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3"/>
      <c r="BT110" s="142">
        <f>SUM(CG110:FC110)</f>
        <v>4593966</v>
      </c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4"/>
      <c r="CG110" s="155">
        <v>4593966</v>
      </c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53"/>
      <c r="CS110" s="146"/>
      <c r="CT110" s="147"/>
      <c r="CU110" s="147"/>
      <c r="CV110" s="147"/>
      <c r="CW110" s="147"/>
      <c r="CX110" s="147"/>
      <c r="CY110" s="148"/>
      <c r="CZ110" s="146"/>
      <c r="DA110" s="147"/>
      <c r="DB110" s="147"/>
      <c r="DC110" s="148"/>
      <c r="DD110" s="142"/>
      <c r="DE110" s="143"/>
      <c r="DF110" s="143"/>
      <c r="DG110" s="143"/>
      <c r="DH110" s="143"/>
      <c r="DI110" s="144"/>
      <c r="DJ110" s="142"/>
      <c r="DK110" s="143"/>
      <c r="DL110" s="143"/>
      <c r="DM110" s="143"/>
      <c r="DN110" s="143"/>
      <c r="DO110" s="143"/>
      <c r="DP110" s="143"/>
      <c r="DQ110" s="143"/>
      <c r="DR110" s="143"/>
      <c r="DS110" s="143"/>
      <c r="DT110" s="143"/>
      <c r="DU110" s="143"/>
      <c r="DV110" s="143"/>
      <c r="DW110" s="144"/>
      <c r="DX110" s="142"/>
      <c r="DY110" s="143"/>
      <c r="DZ110" s="143"/>
      <c r="EA110" s="143"/>
      <c r="EB110" s="143"/>
      <c r="EC110" s="143"/>
      <c r="ED110" s="143"/>
      <c r="EE110" s="143"/>
      <c r="EF110" s="143"/>
      <c r="EG110" s="143"/>
      <c r="EH110" s="143"/>
      <c r="EI110" s="143"/>
      <c r="EJ110" s="143"/>
      <c r="EK110" s="143"/>
      <c r="EL110" s="143"/>
      <c r="EM110" s="144"/>
      <c r="EN110" s="142"/>
      <c r="EO110" s="143"/>
      <c r="EP110" s="143"/>
      <c r="EQ110" s="143"/>
      <c r="ER110" s="143"/>
      <c r="ES110" s="143"/>
      <c r="ET110" s="143"/>
      <c r="EU110" s="143"/>
      <c r="EV110" s="143"/>
      <c r="EW110" s="143"/>
      <c r="EX110" s="143"/>
      <c r="EY110" s="143"/>
      <c r="EZ110" s="143"/>
      <c r="FA110" s="143"/>
      <c r="FB110" s="143"/>
      <c r="FC110" s="144"/>
    </row>
    <row r="111" spans="1:159" ht="43.5" customHeight="1">
      <c r="A111" s="50"/>
      <c r="B111" s="136" t="s">
        <v>131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8"/>
      <c r="AR111" s="76" t="s">
        <v>165</v>
      </c>
      <c r="AS111" s="82"/>
      <c r="AT111" s="82"/>
      <c r="AU111" s="82"/>
      <c r="AV111" s="82"/>
      <c r="AW111" s="82"/>
      <c r="AX111" s="82"/>
      <c r="AY111" s="82"/>
      <c r="AZ111" s="83"/>
      <c r="BA111" s="76" t="s">
        <v>164</v>
      </c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3"/>
      <c r="BT111" s="142">
        <f>SUM(CG111:FC111)</f>
        <v>491140.98</v>
      </c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4"/>
      <c r="CG111" s="155">
        <f>182910+4455</f>
        <v>187365</v>
      </c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53"/>
      <c r="CS111" s="146"/>
      <c r="CT111" s="147"/>
      <c r="CU111" s="147"/>
      <c r="CV111" s="147"/>
      <c r="CW111" s="147"/>
      <c r="CX111" s="147"/>
      <c r="CY111" s="148"/>
      <c r="CZ111" s="146">
        <v>303775.98</v>
      </c>
      <c r="DA111" s="147"/>
      <c r="DB111" s="147"/>
      <c r="DC111" s="148"/>
      <c r="DD111" s="142"/>
      <c r="DE111" s="143"/>
      <c r="DF111" s="143"/>
      <c r="DG111" s="143"/>
      <c r="DH111" s="143"/>
      <c r="DI111" s="144"/>
      <c r="DJ111" s="142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  <c r="DV111" s="143"/>
      <c r="DW111" s="144"/>
      <c r="DX111" s="142"/>
      <c r="DY111" s="143"/>
      <c r="DZ111" s="143"/>
      <c r="EA111" s="143"/>
      <c r="EB111" s="143"/>
      <c r="EC111" s="143"/>
      <c r="ED111" s="143"/>
      <c r="EE111" s="143"/>
      <c r="EF111" s="143"/>
      <c r="EG111" s="143"/>
      <c r="EH111" s="143"/>
      <c r="EI111" s="143"/>
      <c r="EJ111" s="143"/>
      <c r="EK111" s="143"/>
      <c r="EL111" s="143"/>
      <c r="EM111" s="144"/>
      <c r="EN111" s="142"/>
      <c r="EO111" s="143"/>
      <c r="EP111" s="143"/>
      <c r="EQ111" s="143"/>
      <c r="ER111" s="143"/>
      <c r="ES111" s="143"/>
      <c r="ET111" s="143"/>
      <c r="EU111" s="143"/>
      <c r="EV111" s="143"/>
      <c r="EW111" s="143"/>
      <c r="EX111" s="143"/>
      <c r="EY111" s="143"/>
      <c r="EZ111" s="143"/>
      <c r="FA111" s="143"/>
      <c r="FB111" s="143"/>
      <c r="FC111" s="144"/>
    </row>
    <row r="112" spans="1:159" ht="42.75" customHeight="1">
      <c r="A112" s="50"/>
      <c r="B112" s="140" t="s">
        <v>54</v>
      </c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1"/>
      <c r="AR112" s="156" t="s">
        <v>166</v>
      </c>
      <c r="AS112" s="157"/>
      <c r="AT112" s="157"/>
      <c r="AU112" s="157"/>
      <c r="AV112" s="157"/>
      <c r="AW112" s="157"/>
      <c r="AX112" s="157"/>
      <c r="AY112" s="157"/>
      <c r="AZ112" s="158"/>
      <c r="BA112" s="76" t="s">
        <v>86</v>
      </c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3"/>
      <c r="BT112" s="142">
        <f>SUM(CG112:FC112)</f>
        <v>75025.59</v>
      </c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3"/>
      <c r="CF112" s="144"/>
      <c r="CG112" s="145">
        <v>0</v>
      </c>
      <c r="CH112" s="145"/>
      <c r="CI112" s="145"/>
      <c r="CJ112" s="145"/>
      <c r="CK112" s="145"/>
      <c r="CL112" s="145">
        <v>0</v>
      </c>
      <c r="CM112" s="145"/>
      <c r="CN112" s="145"/>
      <c r="CO112" s="145"/>
      <c r="CP112" s="145"/>
      <c r="CQ112" s="145"/>
      <c r="CR112" s="53"/>
      <c r="CS112" s="146">
        <v>0</v>
      </c>
      <c r="CT112" s="147"/>
      <c r="CU112" s="147"/>
      <c r="CV112" s="147"/>
      <c r="CW112" s="147"/>
      <c r="CX112" s="147"/>
      <c r="CY112" s="148"/>
      <c r="CZ112" s="146">
        <v>0</v>
      </c>
      <c r="DA112" s="147"/>
      <c r="DB112" s="147"/>
      <c r="DC112" s="148"/>
      <c r="DD112" s="142">
        <v>0</v>
      </c>
      <c r="DE112" s="143"/>
      <c r="DF112" s="143"/>
      <c r="DG112" s="143"/>
      <c r="DH112" s="143"/>
      <c r="DI112" s="144"/>
      <c r="DJ112" s="142">
        <v>0</v>
      </c>
      <c r="DK112" s="143"/>
      <c r="DL112" s="143"/>
      <c r="DM112" s="143"/>
      <c r="DN112" s="143"/>
      <c r="DO112" s="143"/>
      <c r="DP112" s="143"/>
      <c r="DQ112" s="143"/>
      <c r="DR112" s="143"/>
      <c r="DS112" s="143"/>
      <c r="DT112" s="143"/>
      <c r="DU112" s="143"/>
      <c r="DV112" s="143"/>
      <c r="DW112" s="144"/>
      <c r="DX112" s="142">
        <v>75025.59</v>
      </c>
      <c r="DY112" s="143"/>
      <c r="DZ112" s="143"/>
      <c r="EA112" s="143"/>
      <c r="EB112" s="143"/>
      <c r="EC112" s="143"/>
      <c r="ED112" s="143"/>
      <c r="EE112" s="143"/>
      <c r="EF112" s="143"/>
      <c r="EG112" s="143"/>
      <c r="EH112" s="143"/>
      <c r="EI112" s="143"/>
      <c r="EJ112" s="143"/>
      <c r="EK112" s="143"/>
      <c r="EL112" s="143"/>
      <c r="EM112" s="144"/>
      <c r="EN112" s="142">
        <v>0</v>
      </c>
      <c r="EO112" s="143"/>
      <c r="EP112" s="143"/>
      <c r="EQ112" s="143"/>
      <c r="ER112" s="143"/>
      <c r="ES112" s="143"/>
      <c r="ET112" s="143"/>
      <c r="EU112" s="143"/>
      <c r="EV112" s="143"/>
      <c r="EW112" s="143"/>
      <c r="EX112" s="143"/>
      <c r="EY112" s="143"/>
      <c r="EZ112" s="143"/>
      <c r="FA112" s="143"/>
      <c r="FB112" s="143"/>
      <c r="FC112" s="144"/>
    </row>
    <row r="113" spans="1:159" ht="40.5" customHeight="1">
      <c r="A113" s="50"/>
      <c r="B113" s="140" t="s">
        <v>55</v>
      </c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1"/>
      <c r="AR113" s="156" t="s">
        <v>167</v>
      </c>
      <c r="AS113" s="157"/>
      <c r="AT113" s="157"/>
      <c r="AU113" s="157"/>
      <c r="AV113" s="157"/>
      <c r="AW113" s="157"/>
      <c r="AX113" s="157"/>
      <c r="AY113" s="157"/>
      <c r="AZ113" s="158"/>
      <c r="BA113" s="76" t="s">
        <v>86</v>
      </c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3"/>
      <c r="BT113" s="142">
        <f>SUM(CG113:FC113)</f>
        <v>0</v>
      </c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4"/>
      <c r="CG113" s="145">
        <v>0</v>
      </c>
      <c r="CH113" s="145"/>
      <c r="CI113" s="145"/>
      <c r="CJ113" s="145"/>
      <c r="CK113" s="145"/>
      <c r="CL113" s="145">
        <v>0</v>
      </c>
      <c r="CM113" s="145"/>
      <c r="CN113" s="145"/>
      <c r="CO113" s="145"/>
      <c r="CP113" s="145"/>
      <c r="CQ113" s="145"/>
      <c r="CR113" s="53">
        <v>0</v>
      </c>
      <c r="CS113" s="146">
        <v>0</v>
      </c>
      <c r="CT113" s="147"/>
      <c r="CU113" s="147"/>
      <c r="CV113" s="147"/>
      <c r="CW113" s="147"/>
      <c r="CX113" s="147"/>
      <c r="CY113" s="148"/>
      <c r="CZ113" s="146">
        <v>0</v>
      </c>
      <c r="DA113" s="147"/>
      <c r="DB113" s="147"/>
      <c r="DC113" s="148"/>
      <c r="DD113" s="142">
        <v>0</v>
      </c>
      <c r="DE113" s="143"/>
      <c r="DF113" s="143"/>
      <c r="DG113" s="143"/>
      <c r="DH113" s="143"/>
      <c r="DI113" s="144"/>
      <c r="DJ113" s="142">
        <v>0</v>
      </c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  <c r="DW113" s="144"/>
      <c r="DX113" s="142">
        <v>0</v>
      </c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143"/>
      <c r="EI113" s="143"/>
      <c r="EJ113" s="143"/>
      <c r="EK113" s="143"/>
      <c r="EL113" s="143"/>
      <c r="EM113" s="144"/>
      <c r="EN113" s="142">
        <v>0</v>
      </c>
      <c r="EO113" s="143"/>
      <c r="EP113" s="143"/>
      <c r="EQ113" s="143"/>
      <c r="ER113" s="143"/>
      <c r="ES113" s="143"/>
      <c r="ET113" s="143"/>
      <c r="EU113" s="143"/>
      <c r="EV113" s="143"/>
      <c r="EW113" s="143"/>
      <c r="EX113" s="143"/>
      <c r="EY113" s="143"/>
      <c r="EZ113" s="143"/>
      <c r="FA113" s="143"/>
      <c r="FB113" s="143"/>
      <c r="FC113" s="144"/>
    </row>
    <row r="114" spans="1:159" ht="25.5" customHeight="1">
      <c r="A114" s="67" t="s">
        <v>3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</row>
    <row r="115" spans="1:78" ht="1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</row>
    <row r="116" spans="1:159" ht="32.25" customHeight="1">
      <c r="A116" s="104" t="s">
        <v>91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6"/>
      <c r="AR116" s="104" t="s">
        <v>37</v>
      </c>
      <c r="AS116" s="105"/>
      <c r="AT116" s="105"/>
      <c r="AU116" s="105"/>
      <c r="AV116" s="105"/>
      <c r="AW116" s="105"/>
      <c r="AX116" s="105"/>
      <c r="AY116" s="105"/>
      <c r="AZ116" s="106"/>
      <c r="BA116" s="104" t="s">
        <v>38</v>
      </c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6"/>
      <c r="BT116" s="112" t="s">
        <v>171</v>
      </c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4"/>
    </row>
    <row r="117" spans="1:159" ht="14.25" customHeight="1">
      <c r="A117" s="107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108"/>
      <c r="AR117" s="107"/>
      <c r="AS117" s="78"/>
      <c r="AT117" s="78"/>
      <c r="AU117" s="78"/>
      <c r="AV117" s="78"/>
      <c r="AW117" s="78"/>
      <c r="AX117" s="78"/>
      <c r="AY117" s="78"/>
      <c r="AZ117" s="108"/>
      <c r="BA117" s="107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108"/>
      <c r="BT117" s="104" t="s">
        <v>39</v>
      </c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6"/>
      <c r="CG117" s="121" t="s">
        <v>97</v>
      </c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122"/>
      <c r="EH117" s="122"/>
      <c r="EI117" s="122"/>
      <c r="EJ117" s="122"/>
      <c r="EK117" s="122"/>
      <c r="EL117" s="122"/>
      <c r="EM117" s="122"/>
      <c r="EN117" s="122"/>
      <c r="EO117" s="122"/>
      <c r="EP117" s="122"/>
      <c r="EQ117" s="122"/>
      <c r="ER117" s="122"/>
      <c r="ES117" s="122"/>
      <c r="ET117" s="122"/>
      <c r="EU117" s="122"/>
      <c r="EV117" s="122"/>
      <c r="EW117" s="122"/>
      <c r="EX117" s="122"/>
      <c r="EY117" s="122"/>
      <c r="EZ117" s="122"/>
      <c r="FA117" s="122"/>
      <c r="FB117" s="122"/>
      <c r="FC117" s="123"/>
    </row>
    <row r="118" spans="1:159" ht="110.25" customHeight="1">
      <c r="A118" s="107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108"/>
      <c r="AR118" s="107"/>
      <c r="AS118" s="78"/>
      <c r="AT118" s="78"/>
      <c r="AU118" s="78"/>
      <c r="AV118" s="78"/>
      <c r="AW118" s="78"/>
      <c r="AX118" s="78"/>
      <c r="AY118" s="78"/>
      <c r="AZ118" s="108"/>
      <c r="BA118" s="107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108"/>
      <c r="BT118" s="107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108"/>
      <c r="CG118" s="92" t="s">
        <v>40</v>
      </c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121" t="s">
        <v>170</v>
      </c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3"/>
      <c r="DD118" s="115" t="s">
        <v>41</v>
      </c>
      <c r="DE118" s="116"/>
      <c r="DF118" s="116"/>
      <c r="DG118" s="116"/>
      <c r="DH118" s="116"/>
      <c r="DI118" s="117"/>
      <c r="DJ118" s="115" t="s">
        <v>42</v>
      </c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7"/>
      <c r="DX118" s="121" t="s">
        <v>84</v>
      </c>
      <c r="DY118" s="122"/>
      <c r="DZ118" s="122"/>
      <c r="EA118" s="122"/>
      <c r="EB118" s="122"/>
      <c r="EC118" s="122"/>
      <c r="ED118" s="122"/>
      <c r="EE118" s="122"/>
      <c r="EF118" s="122"/>
      <c r="EG118" s="122"/>
      <c r="EH118" s="122"/>
      <c r="EI118" s="122"/>
      <c r="EJ118" s="122"/>
      <c r="EK118" s="122"/>
      <c r="EL118" s="122"/>
      <c r="EM118" s="122"/>
      <c r="EN118" s="122"/>
      <c r="EO118" s="122"/>
      <c r="EP118" s="122"/>
      <c r="EQ118" s="122"/>
      <c r="ER118" s="122"/>
      <c r="ES118" s="122"/>
      <c r="ET118" s="122"/>
      <c r="EU118" s="122"/>
      <c r="EV118" s="122"/>
      <c r="EW118" s="122"/>
      <c r="EX118" s="122"/>
      <c r="EY118" s="122"/>
      <c r="EZ118" s="122"/>
      <c r="FA118" s="122"/>
      <c r="FB118" s="122"/>
      <c r="FC118" s="123"/>
    </row>
    <row r="119" spans="1:159" ht="76.5" customHeight="1">
      <c r="A119" s="109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1"/>
      <c r="AR119" s="109"/>
      <c r="AS119" s="110"/>
      <c r="AT119" s="110"/>
      <c r="AU119" s="110"/>
      <c r="AV119" s="110"/>
      <c r="AW119" s="110"/>
      <c r="AX119" s="110"/>
      <c r="AY119" s="110"/>
      <c r="AZ119" s="111"/>
      <c r="BA119" s="109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1"/>
      <c r="BT119" s="109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1"/>
      <c r="CG119" s="124" t="s">
        <v>168</v>
      </c>
      <c r="CH119" s="124"/>
      <c r="CI119" s="124"/>
      <c r="CJ119" s="124"/>
      <c r="CK119" s="124"/>
      <c r="CL119" s="124" t="s">
        <v>169</v>
      </c>
      <c r="CM119" s="124"/>
      <c r="CN119" s="124"/>
      <c r="CO119" s="124"/>
      <c r="CP119" s="124"/>
      <c r="CQ119" s="124"/>
      <c r="CR119" s="34" t="s">
        <v>23</v>
      </c>
      <c r="CS119" s="92" t="s">
        <v>168</v>
      </c>
      <c r="CT119" s="92"/>
      <c r="CU119" s="92"/>
      <c r="CV119" s="92"/>
      <c r="CW119" s="92"/>
      <c r="CX119" s="92"/>
      <c r="CY119" s="92"/>
      <c r="CZ119" s="92" t="s">
        <v>169</v>
      </c>
      <c r="DA119" s="92"/>
      <c r="DB119" s="92"/>
      <c r="DC119" s="92"/>
      <c r="DD119" s="118"/>
      <c r="DE119" s="119"/>
      <c r="DF119" s="119"/>
      <c r="DG119" s="119"/>
      <c r="DH119" s="119"/>
      <c r="DI119" s="120"/>
      <c r="DJ119" s="118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20"/>
      <c r="DX119" s="165" t="s">
        <v>39</v>
      </c>
      <c r="DY119" s="166"/>
      <c r="DZ119" s="166"/>
      <c r="EA119" s="166"/>
      <c r="EB119" s="166"/>
      <c r="EC119" s="166"/>
      <c r="ED119" s="166"/>
      <c r="EE119" s="166"/>
      <c r="EF119" s="166"/>
      <c r="EG119" s="166"/>
      <c r="EH119" s="166"/>
      <c r="EI119" s="166"/>
      <c r="EJ119" s="166"/>
      <c r="EK119" s="166"/>
      <c r="EL119" s="166"/>
      <c r="EM119" s="167"/>
      <c r="EN119" s="168" t="s">
        <v>43</v>
      </c>
      <c r="EO119" s="169"/>
      <c r="EP119" s="169"/>
      <c r="EQ119" s="169"/>
      <c r="ER119" s="169"/>
      <c r="ES119" s="169"/>
      <c r="ET119" s="169"/>
      <c r="EU119" s="169"/>
      <c r="EV119" s="169"/>
      <c r="EW119" s="169"/>
      <c r="EX119" s="169"/>
      <c r="EY119" s="169"/>
      <c r="EZ119" s="169"/>
      <c r="FA119" s="169"/>
      <c r="FB119" s="169"/>
      <c r="FC119" s="170"/>
    </row>
    <row r="120" spans="1:159" ht="15" customHeight="1">
      <c r="A120" s="121">
        <v>1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3"/>
      <c r="AR120" s="121">
        <v>2</v>
      </c>
      <c r="AS120" s="122"/>
      <c r="AT120" s="122"/>
      <c r="AU120" s="122"/>
      <c r="AV120" s="122"/>
      <c r="AW120" s="122"/>
      <c r="AX120" s="122"/>
      <c r="AY120" s="122"/>
      <c r="AZ120" s="123"/>
      <c r="BA120" s="121">
        <v>3</v>
      </c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3"/>
      <c r="BT120" s="121">
        <v>4</v>
      </c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3"/>
      <c r="CG120" s="92">
        <v>5</v>
      </c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122">
        <v>6</v>
      </c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3"/>
      <c r="DD120" s="121">
        <v>7</v>
      </c>
      <c r="DE120" s="122"/>
      <c r="DF120" s="122"/>
      <c r="DG120" s="122"/>
      <c r="DH120" s="122"/>
      <c r="DI120" s="123"/>
      <c r="DJ120" s="121">
        <v>8</v>
      </c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3"/>
      <c r="DX120" s="133">
        <v>9</v>
      </c>
      <c r="DY120" s="134"/>
      <c r="DZ120" s="134"/>
      <c r="EA120" s="134"/>
      <c r="EB120" s="134"/>
      <c r="EC120" s="134"/>
      <c r="ED120" s="134"/>
      <c r="EE120" s="134"/>
      <c r="EF120" s="134"/>
      <c r="EG120" s="134"/>
      <c r="EH120" s="134"/>
      <c r="EI120" s="134"/>
      <c r="EJ120" s="134"/>
      <c r="EK120" s="134"/>
      <c r="EL120" s="134"/>
      <c r="EM120" s="135"/>
      <c r="EN120" s="130">
        <v>10</v>
      </c>
      <c r="EO120" s="131"/>
      <c r="EP120" s="131"/>
      <c r="EQ120" s="131"/>
      <c r="ER120" s="131"/>
      <c r="ES120" s="131"/>
      <c r="ET120" s="131"/>
      <c r="EU120" s="131"/>
      <c r="EV120" s="131"/>
      <c r="EW120" s="131"/>
      <c r="EX120" s="131"/>
      <c r="EY120" s="131"/>
      <c r="EZ120" s="131"/>
      <c r="FA120" s="131"/>
      <c r="FB120" s="131"/>
      <c r="FC120" s="132"/>
    </row>
    <row r="121" spans="1:159" ht="21.75" customHeight="1">
      <c r="A121" s="139" t="s">
        <v>44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1"/>
      <c r="AR121" s="127" t="s">
        <v>135</v>
      </c>
      <c r="AS121" s="128"/>
      <c r="AT121" s="128"/>
      <c r="AU121" s="128"/>
      <c r="AV121" s="128"/>
      <c r="AW121" s="128"/>
      <c r="AX121" s="128"/>
      <c r="AY121" s="128"/>
      <c r="AZ121" s="129"/>
      <c r="BA121" s="127" t="s">
        <v>86</v>
      </c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9"/>
      <c r="BT121" s="71">
        <f>SUM(CG121:FC121)</f>
        <v>43995281.059999995</v>
      </c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>
        <f>CG124+CG125+CG126+CG127</f>
        <v>37263935</v>
      </c>
      <c r="CH121" s="71"/>
      <c r="CI121" s="71"/>
      <c r="CJ121" s="71"/>
      <c r="CK121" s="71"/>
      <c r="CL121" s="71">
        <f>CL124+CL125+CL126+CL127</f>
        <v>5065113.05</v>
      </c>
      <c r="CM121" s="71"/>
      <c r="CN121" s="71"/>
      <c r="CO121" s="71"/>
      <c r="CP121" s="71"/>
      <c r="CQ121" s="71"/>
      <c r="CR121" s="49">
        <f>CR124+CR125+CR126+CR127</f>
        <v>0</v>
      </c>
      <c r="CS121" s="68">
        <f>CS124+CS125+CS126+CS127</f>
        <v>177706</v>
      </c>
      <c r="CT121" s="69"/>
      <c r="CU121" s="69"/>
      <c r="CV121" s="69"/>
      <c r="CW121" s="69"/>
      <c r="CX121" s="69"/>
      <c r="CY121" s="70"/>
      <c r="CZ121" s="68">
        <f>CZ124+CZ125+CZ126+CZ127</f>
        <v>571518.98</v>
      </c>
      <c r="DA121" s="69"/>
      <c r="DB121" s="69"/>
      <c r="DC121" s="70"/>
      <c r="DD121" s="68">
        <f>DD124+DD126</f>
        <v>0</v>
      </c>
      <c r="DE121" s="69"/>
      <c r="DF121" s="69"/>
      <c r="DG121" s="69"/>
      <c r="DH121" s="69"/>
      <c r="DI121" s="70"/>
      <c r="DJ121" s="68">
        <f>DJ124</f>
        <v>0</v>
      </c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70"/>
      <c r="DX121" s="68">
        <f>DX124+DX125+DX127</f>
        <v>917008.03</v>
      </c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70"/>
      <c r="EN121" s="68">
        <f>EN124+EN127</f>
        <v>0</v>
      </c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70"/>
    </row>
    <row r="122" spans="1:159" ht="39.75" customHeight="1">
      <c r="A122" s="136" t="s">
        <v>85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8"/>
    </row>
    <row r="123" spans="1:159" ht="21.75" customHeight="1">
      <c r="A123" s="50"/>
      <c r="B123" s="136" t="s">
        <v>97</v>
      </c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8"/>
      <c r="AR123" s="149"/>
      <c r="AS123" s="150"/>
      <c r="AT123" s="150"/>
      <c r="AU123" s="150"/>
      <c r="AV123" s="150"/>
      <c r="AW123" s="150"/>
      <c r="AX123" s="150"/>
      <c r="AY123" s="150"/>
      <c r="AZ123" s="151"/>
      <c r="BA123" s="149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1"/>
      <c r="BT123" s="101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3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51"/>
      <c r="CS123" s="121"/>
      <c r="CT123" s="122"/>
      <c r="CU123" s="122"/>
      <c r="CV123" s="122"/>
      <c r="CW123" s="122"/>
      <c r="CX123" s="122"/>
      <c r="CY123" s="123"/>
      <c r="CZ123" s="121"/>
      <c r="DA123" s="122"/>
      <c r="DB123" s="122"/>
      <c r="DC123" s="123"/>
      <c r="DD123" s="101"/>
      <c r="DE123" s="102"/>
      <c r="DF123" s="102"/>
      <c r="DG123" s="102"/>
      <c r="DH123" s="102"/>
      <c r="DI123" s="103"/>
      <c r="DJ123" s="101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3"/>
      <c r="DX123" s="68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70"/>
      <c r="EN123" s="101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3"/>
    </row>
    <row r="124" spans="1:159" ht="44.25" customHeight="1">
      <c r="A124" s="50"/>
      <c r="B124" s="136" t="s">
        <v>45</v>
      </c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8"/>
      <c r="AR124" s="76" t="s">
        <v>136</v>
      </c>
      <c r="AS124" s="82"/>
      <c r="AT124" s="82"/>
      <c r="AU124" s="82"/>
      <c r="AV124" s="82"/>
      <c r="AW124" s="82"/>
      <c r="AX124" s="82"/>
      <c r="AY124" s="82"/>
      <c r="AZ124" s="83"/>
      <c r="BA124" s="149" t="s">
        <v>49</v>
      </c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1"/>
      <c r="BT124" s="142">
        <f>CG124+CL124+CS124+CZ124+DD124+DJ124+DX124</f>
        <v>917008.03</v>
      </c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4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53"/>
      <c r="CS124" s="146"/>
      <c r="CT124" s="147"/>
      <c r="CU124" s="147"/>
      <c r="CV124" s="147"/>
      <c r="CW124" s="147"/>
      <c r="CX124" s="147"/>
      <c r="CY124" s="148"/>
      <c r="CZ124" s="146"/>
      <c r="DA124" s="147"/>
      <c r="DB124" s="147"/>
      <c r="DC124" s="148"/>
      <c r="DD124" s="142"/>
      <c r="DE124" s="143"/>
      <c r="DF124" s="143"/>
      <c r="DG124" s="143"/>
      <c r="DH124" s="143"/>
      <c r="DI124" s="144"/>
      <c r="DJ124" s="142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4"/>
      <c r="DX124" s="142">
        <v>917008.03</v>
      </c>
      <c r="DY124" s="143"/>
      <c r="DZ124" s="143"/>
      <c r="EA124" s="143"/>
      <c r="EB124" s="143"/>
      <c r="EC124" s="143"/>
      <c r="ED124" s="143"/>
      <c r="EE124" s="143"/>
      <c r="EF124" s="143"/>
      <c r="EG124" s="143"/>
      <c r="EH124" s="143"/>
      <c r="EI124" s="143"/>
      <c r="EJ124" s="143"/>
      <c r="EK124" s="143"/>
      <c r="EL124" s="143"/>
      <c r="EM124" s="144"/>
      <c r="EN124" s="142"/>
      <c r="EO124" s="143"/>
      <c r="EP124" s="143"/>
      <c r="EQ124" s="143"/>
      <c r="ER124" s="143"/>
      <c r="ES124" s="143"/>
      <c r="ET124" s="143"/>
      <c r="EU124" s="143"/>
      <c r="EV124" s="143"/>
      <c r="EW124" s="143"/>
      <c r="EX124" s="143"/>
      <c r="EY124" s="143"/>
      <c r="EZ124" s="143"/>
      <c r="FA124" s="143"/>
      <c r="FB124" s="143"/>
      <c r="FC124" s="144"/>
    </row>
    <row r="125" spans="1:159" ht="58.5" customHeight="1">
      <c r="A125" s="50"/>
      <c r="B125" s="136" t="s">
        <v>46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8"/>
      <c r="AR125" s="76" t="s">
        <v>137</v>
      </c>
      <c r="AS125" s="82"/>
      <c r="AT125" s="82"/>
      <c r="AU125" s="82"/>
      <c r="AV125" s="82"/>
      <c r="AW125" s="82"/>
      <c r="AX125" s="82"/>
      <c r="AY125" s="82"/>
      <c r="AZ125" s="83"/>
      <c r="BA125" s="149" t="s">
        <v>49</v>
      </c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1"/>
      <c r="BT125" s="142">
        <f>CG125+CL125+CS125+CZ125+DX125</f>
        <v>0</v>
      </c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4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53"/>
      <c r="CS125" s="146"/>
      <c r="CT125" s="147"/>
      <c r="CU125" s="147"/>
      <c r="CV125" s="147"/>
      <c r="CW125" s="147"/>
      <c r="CX125" s="147"/>
      <c r="CY125" s="148"/>
      <c r="CZ125" s="146"/>
      <c r="DA125" s="147"/>
      <c r="DB125" s="147"/>
      <c r="DC125" s="148"/>
      <c r="DD125" s="142" t="s">
        <v>86</v>
      </c>
      <c r="DE125" s="143"/>
      <c r="DF125" s="143"/>
      <c r="DG125" s="143"/>
      <c r="DH125" s="143"/>
      <c r="DI125" s="144"/>
      <c r="DJ125" s="142" t="s">
        <v>86</v>
      </c>
      <c r="DK125" s="143"/>
      <c r="DL125" s="143"/>
      <c r="DM125" s="143"/>
      <c r="DN125" s="143"/>
      <c r="DO125" s="143"/>
      <c r="DP125" s="143"/>
      <c r="DQ125" s="143"/>
      <c r="DR125" s="143"/>
      <c r="DS125" s="143"/>
      <c r="DT125" s="143"/>
      <c r="DU125" s="143"/>
      <c r="DV125" s="143"/>
      <c r="DW125" s="144"/>
      <c r="DX125" s="152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4"/>
      <c r="EN125" s="142" t="s">
        <v>86</v>
      </c>
      <c r="EO125" s="143"/>
      <c r="EP125" s="143"/>
      <c r="EQ125" s="143"/>
      <c r="ER125" s="143"/>
      <c r="ES125" s="143"/>
      <c r="ET125" s="143"/>
      <c r="EU125" s="143"/>
      <c r="EV125" s="143"/>
      <c r="EW125" s="143"/>
      <c r="EX125" s="143"/>
      <c r="EY125" s="143"/>
      <c r="EZ125" s="143"/>
      <c r="FA125" s="143"/>
      <c r="FB125" s="143"/>
      <c r="FC125" s="144"/>
    </row>
    <row r="126" spans="1:159" ht="45" customHeight="1">
      <c r="A126" s="50"/>
      <c r="B126" s="136" t="s">
        <v>121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8"/>
      <c r="AR126" s="76" t="s">
        <v>138</v>
      </c>
      <c r="AS126" s="82"/>
      <c r="AT126" s="82"/>
      <c r="AU126" s="82"/>
      <c r="AV126" s="82"/>
      <c r="AW126" s="82"/>
      <c r="AX126" s="82"/>
      <c r="AY126" s="82"/>
      <c r="AZ126" s="83"/>
      <c r="BA126" s="149" t="s">
        <v>49</v>
      </c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1"/>
      <c r="BT126" s="142">
        <f>CG126+CL126+CS126+CZ126+DD126</f>
        <v>43078273.029999994</v>
      </c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4"/>
      <c r="CG126" s="155">
        <f>CG128</f>
        <v>37263935</v>
      </c>
      <c r="CH126" s="155"/>
      <c r="CI126" s="155"/>
      <c r="CJ126" s="155"/>
      <c r="CK126" s="155"/>
      <c r="CL126" s="155">
        <f>CL128</f>
        <v>5065113.05</v>
      </c>
      <c r="CM126" s="155"/>
      <c r="CN126" s="155"/>
      <c r="CO126" s="155"/>
      <c r="CP126" s="155"/>
      <c r="CQ126" s="155"/>
      <c r="CR126" s="53">
        <f>CR128</f>
        <v>0</v>
      </c>
      <c r="CS126" s="146">
        <f>CS128</f>
        <v>177706</v>
      </c>
      <c r="CT126" s="147"/>
      <c r="CU126" s="147"/>
      <c r="CV126" s="147"/>
      <c r="CW126" s="147"/>
      <c r="CX126" s="147"/>
      <c r="CY126" s="148"/>
      <c r="CZ126" s="146">
        <f>CZ128</f>
        <v>571518.98</v>
      </c>
      <c r="DA126" s="147"/>
      <c r="DB126" s="147"/>
      <c r="DC126" s="148"/>
      <c r="DD126" s="142"/>
      <c r="DE126" s="143"/>
      <c r="DF126" s="143"/>
      <c r="DG126" s="143"/>
      <c r="DH126" s="143"/>
      <c r="DI126" s="144"/>
      <c r="DJ126" s="142" t="s">
        <v>86</v>
      </c>
      <c r="DK126" s="143"/>
      <c r="DL126" s="143"/>
      <c r="DM126" s="143"/>
      <c r="DN126" s="143"/>
      <c r="DO126" s="143"/>
      <c r="DP126" s="143"/>
      <c r="DQ126" s="143"/>
      <c r="DR126" s="143"/>
      <c r="DS126" s="143"/>
      <c r="DT126" s="143"/>
      <c r="DU126" s="143"/>
      <c r="DV126" s="143"/>
      <c r="DW126" s="144"/>
      <c r="DX126" s="142" t="s">
        <v>86</v>
      </c>
      <c r="DY126" s="143"/>
      <c r="DZ126" s="143"/>
      <c r="EA126" s="143"/>
      <c r="EB126" s="143"/>
      <c r="EC126" s="143"/>
      <c r="ED126" s="143"/>
      <c r="EE126" s="143"/>
      <c r="EF126" s="143"/>
      <c r="EG126" s="143"/>
      <c r="EH126" s="143"/>
      <c r="EI126" s="143"/>
      <c r="EJ126" s="143"/>
      <c r="EK126" s="143"/>
      <c r="EL126" s="143"/>
      <c r="EM126" s="144"/>
      <c r="EN126" s="142" t="s">
        <v>86</v>
      </c>
      <c r="EO126" s="143"/>
      <c r="EP126" s="143"/>
      <c r="EQ126" s="143"/>
      <c r="ER126" s="143"/>
      <c r="ES126" s="143"/>
      <c r="ET126" s="143"/>
      <c r="EU126" s="143"/>
      <c r="EV126" s="143"/>
      <c r="EW126" s="143"/>
      <c r="EX126" s="143"/>
      <c r="EY126" s="143"/>
      <c r="EZ126" s="143"/>
      <c r="FA126" s="143"/>
      <c r="FB126" s="143"/>
      <c r="FC126" s="144"/>
    </row>
    <row r="127" spans="1:159" ht="18.75">
      <c r="A127" s="50"/>
      <c r="B127" s="136" t="s">
        <v>47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8"/>
      <c r="AR127" s="76" t="s">
        <v>139</v>
      </c>
      <c r="AS127" s="82"/>
      <c r="AT127" s="82"/>
      <c r="AU127" s="82"/>
      <c r="AV127" s="82"/>
      <c r="AW127" s="82"/>
      <c r="AX127" s="82"/>
      <c r="AY127" s="82"/>
      <c r="AZ127" s="83"/>
      <c r="BA127" s="149" t="s">
        <v>50</v>
      </c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1"/>
      <c r="BT127" s="142">
        <f>CG127+CL127+CS127+CZ127+DX127</f>
        <v>0</v>
      </c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4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53"/>
      <c r="CS127" s="146"/>
      <c r="CT127" s="147"/>
      <c r="CU127" s="147"/>
      <c r="CV127" s="147"/>
      <c r="CW127" s="147"/>
      <c r="CX127" s="147"/>
      <c r="CY127" s="148"/>
      <c r="CZ127" s="146"/>
      <c r="DA127" s="147"/>
      <c r="DB127" s="147"/>
      <c r="DC127" s="148"/>
      <c r="DD127" s="142" t="s">
        <v>86</v>
      </c>
      <c r="DE127" s="143"/>
      <c r="DF127" s="143"/>
      <c r="DG127" s="143"/>
      <c r="DH127" s="143"/>
      <c r="DI127" s="144"/>
      <c r="DJ127" s="142" t="s">
        <v>86</v>
      </c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4"/>
      <c r="DX127" s="142"/>
      <c r="DY127" s="143"/>
      <c r="DZ127" s="143"/>
      <c r="EA127" s="143"/>
      <c r="EB127" s="143"/>
      <c r="EC127" s="143"/>
      <c r="ED127" s="143"/>
      <c r="EE127" s="143"/>
      <c r="EF127" s="143"/>
      <c r="EG127" s="143"/>
      <c r="EH127" s="143"/>
      <c r="EI127" s="143"/>
      <c r="EJ127" s="143"/>
      <c r="EK127" s="143"/>
      <c r="EL127" s="143"/>
      <c r="EM127" s="144"/>
      <c r="EN127" s="142"/>
      <c r="EO127" s="143"/>
      <c r="EP127" s="143"/>
      <c r="EQ127" s="143"/>
      <c r="ER127" s="143"/>
      <c r="ES127" s="143"/>
      <c r="ET127" s="143"/>
      <c r="EU127" s="143"/>
      <c r="EV127" s="143"/>
      <c r="EW127" s="143"/>
      <c r="EX127" s="143"/>
      <c r="EY127" s="143"/>
      <c r="EZ127" s="143"/>
      <c r="FA127" s="143"/>
      <c r="FB127" s="143"/>
      <c r="FC127" s="144"/>
    </row>
    <row r="128" spans="1:159" ht="21.75" customHeight="1">
      <c r="A128" s="55"/>
      <c r="B128" s="140" t="s">
        <v>51</v>
      </c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1"/>
      <c r="AR128" s="156" t="s">
        <v>140</v>
      </c>
      <c r="AS128" s="157"/>
      <c r="AT128" s="157"/>
      <c r="AU128" s="157"/>
      <c r="AV128" s="157"/>
      <c r="AW128" s="157"/>
      <c r="AX128" s="157"/>
      <c r="AY128" s="157"/>
      <c r="AZ128" s="158"/>
      <c r="BA128" s="127" t="s">
        <v>86</v>
      </c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9"/>
      <c r="BT128" s="152">
        <f>SUM(CG128:FC128)</f>
        <v>43995281.059999995</v>
      </c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4"/>
      <c r="CG128" s="145">
        <f>CG130+CG134+CG139</f>
        <v>37263935</v>
      </c>
      <c r="CH128" s="145"/>
      <c r="CI128" s="145"/>
      <c r="CJ128" s="145"/>
      <c r="CK128" s="145"/>
      <c r="CL128" s="145">
        <f>CL130+CL134+CL139</f>
        <v>5065113.05</v>
      </c>
      <c r="CM128" s="145"/>
      <c r="CN128" s="145"/>
      <c r="CO128" s="145"/>
      <c r="CP128" s="145"/>
      <c r="CQ128" s="145"/>
      <c r="CR128" s="54">
        <f>CR130+CR134+CR139</f>
        <v>0</v>
      </c>
      <c r="CS128" s="162">
        <f>CS130+CS134+CS139</f>
        <v>177706</v>
      </c>
      <c r="CT128" s="163"/>
      <c r="CU128" s="163"/>
      <c r="CV128" s="163"/>
      <c r="CW128" s="163"/>
      <c r="CX128" s="163"/>
      <c r="CY128" s="164"/>
      <c r="CZ128" s="162">
        <f>CZ130+CZ134+CZ139</f>
        <v>571518.98</v>
      </c>
      <c r="DA128" s="163"/>
      <c r="DB128" s="163"/>
      <c r="DC128" s="164"/>
      <c r="DD128" s="152">
        <f>DD130+DD134+DD139</f>
        <v>0</v>
      </c>
      <c r="DE128" s="153"/>
      <c r="DF128" s="153"/>
      <c r="DG128" s="153"/>
      <c r="DH128" s="153"/>
      <c r="DI128" s="154"/>
      <c r="DJ128" s="152">
        <f>DJ130+DJ134+DJ139</f>
        <v>0</v>
      </c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4"/>
      <c r="DX128" s="152">
        <f>DX130+DX134+DX139</f>
        <v>917008.03</v>
      </c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4"/>
      <c r="EN128" s="152">
        <f>EN130+EN134+EN139</f>
        <v>0</v>
      </c>
      <c r="EO128" s="153"/>
      <c r="EP128" s="153"/>
      <c r="EQ128" s="153"/>
      <c r="ER128" s="153"/>
      <c r="ES128" s="153"/>
      <c r="ET128" s="153"/>
      <c r="EU128" s="153"/>
      <c r="EV128" s="153"/>
      <c r="EW128" s="153"/>
      <c r="EX128" s="153"/>
      <c r="EY128" s="153"/>
      <c r="EZ128" s="153"/>
      <c r="FA128" s="153"/>
      <c r="FB128" s="153"/>
      <c r="FC128" s="154"/>
    </row>
    <row r="129" spans="1:159" ht="18.75">
      <c r="A129" s="50"/>
      <c r="B129" s="136" t="s">
        <v>97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8"/>
      <c r="AR129" s="76"/>
      <c r="AS129" s="82"/>
      <c r="AT129" s="82"/>
      <c r="AU129" s="82"/>
      <c r="AV129" s="82"/>
      <c r="AW129" s="82"/>
      <c r="AX129" s="82"/>
      <c r="AY129" s="82"/>
      <c r="AZ129" s="83"/>
      <c r="BA129" s="149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1"/>
      <c r="BT129" s="142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4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52"/>
      <c r="CS129" s="159"/>
      <c r="CT129" s="160"/>
      <c r="CU129" s="160"/>
      <c r="CV129" s="160"/>
      <c r="CW129" s="160"/>
      <c r="CX129" s="160"/>
      <c r="CY129" s="161"/>
      <c r="CZ129" s="159"/>
      <c r="DA129" s="160"/>
      <c r="DB129" s="160"/>
      <c r="DC129" s="161"/>
      <c r="DD129" s="142"/>
      <c r="DE129" s="143"/>
      <c r="DF129" s="143"/>
      <c r="DG129" s="143"/>
      <c r="DH129" s="143"/>
      <c r="DI129" s="144"/>
      <c r="DJ129" s="142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4"/>
      <c r="DX129" s="152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3"/>
      <c r="EJ129" s="153"/>
      <c r="EK129" s="153"/>
      <c r="EL129" s="153"/>
      <c r="EM129" s="154"/>
      <c r="EN129" s="142"/>
      <c r="EO129" s="143"/>
      <c r="EP129" s="143"/>
      <c r="EQ129" s="143"/>
      <c r="ER129" s="143"/>
      <c r="ES129" s="143"/>
      <c r="ET129" s="143"/>
      <c r="EU129" s="143"/>
      <c r="EV129" s="143"/>
      <c r="EW129" s="143"/>
      <c r="EX129" s="143"/>
      <c r="EY129" s="143"/>
      <c r="EZ129" s="143"/>
      <c r="FA129" s="143"/>
      <c r="FB129" s="143"/>
      <c r="FC129" s="144"/>
    </row>
    <row r="130" spans="1:159" ht="23.25" customHeight="1">
      <c r="A130" s="50"/>
      <c r="B130" s="136" t="s">
        <v>52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8"/>
      <c r="AR130" s="156" t="s">
        <v>141</v>
      </c>
      <c r="AS130" s="157"/>
      <c r="AT130" s="157"/>
      <c r="AU130" s="157"/>
      <c r="AV130" s="157"/>
      <c r="AW130" s="157"/>
      <c r="AX130" s="157"/>
      <c r="AY130" s="157"/>
      <c r="AZ130" s="158"/>
      <c r="BA130" s="149" t="s">
        <v>48</v>
      </c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1"/>
      <c r="BT130" s="152">
        <f>BT132+BT133</f>
        <v>33988798.75</v>
      </c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4"/>
      <c r="CG130" s="145">
        <f>CG132+CG133</f>
        <v>30724852.2</v>
      </c>
      <c r="CH130" s="145"/>
      <c r="CI130" s="145"/>
      <c r="CJ130" s="145"/>
      <c r="CK130" s="145"/>
      <c r="CL130" s="145">
        <f>CL132+CL133</f>
        <v>2576190.5300000003</v>
      </c>
      <c r="CM130" s="145"/>
      <c r="CN130" s="145"/>
      <c r="CO130" s="145"/>
      <c r="CP130" s="145"/>
      <c r="CQ130" s="145"/>
      <c r="CR130" s="54">
        <f>CR132+CR133</f>
        <v>0</v>
      </c>
      <c r="CS130" s="162">
        <f>CS132+CS133</f>
        <v>0</v>
      </c>
      <c r="CT130" s="163"/>
      <c r="CU130" s="163"/>
      <c r="CV130" s="163"/>
      <c r="CW130" s="163"/>
      <c r="CX130" s="163"/>
      <c r="CY130" s="164"/>
      <c r="CZ130" s="162">
        <f>CZ132+CZ133</f>
        <v>0</v>
      </c>
      <c r="DA130" s="163"/>
      <c r="DB130" s="163"/>
      <c r="DC130" s="164"/>
      <c r="DD130" s="152">
        <f>DD132+DD133</f>
        <v>0</v>
      </c>
      <c r="DE130" s="153"/>
      <c r="DF130" s="153"/>
      <c r="DG130" s="153"/>
      <c r="DH130" s="153"/>
      <c r="DI130" s="154"/>
      <c r="DJ130" s="152">
        <f>DJ132+DJ133</f>
        <v>0</v>
      </c>
      <c r="DK130" s="153"/>
      <c r="DL130" s="153"/>
      <c r="DM130" s="153"/>
      <c r="DN130" s="153"/>
      <c r="DO130" s="153"/>
      <c r="DP130" s="153"/>
      <c r="DQ130" s="153"/>
      <c r="DR130" s="153"/>
      <c r="DS130" s="153"/>
      <c r="DT130" s="153"/>
      <c r="DU130" s="153"/>
      <c r="DV130" s="153"/>
      <c r="DW130" s="154"/>
      <c r="DX130" s="152">
        <f>DX132+DX133</f>
        <v>687756.02</v>
      </c>
      <c r="DY130" s="153"/>
      <c r="DZ130" s="153"/>
      <c r="EA130" s="153"/>
      <c r="EB130" s="153"/>
      <c r="EC130" s="153"/>
      <c r="ED130" s="153"/>
      <c r="EE130" s="153"/>
      <c r="EF130" s="153"/>
      <c r="EG130" s="153"/>
      <c r="EH130" s="153"/>
      <c r="EI130" s="153"/>
      <c r="EJ130" s="153"/>
      <c r="EK130" s="153"/>
      <c r="EL130" s="153"/>
      <c r="EM130" s="154"/>
      <c r="EN130" s="152">
        <f>EN132+EN133</f>
        <v>0</v>
      </c>
      <c r="EO130" s="153"/>
      <c r="EP130" s="153"/>
      <c r="EQ130" s="153"/>
      <c r="ER130" s="153"/>
      <c r="ES130" s="153"/>
      <c r="ET130" s="153"/>
      <c r="EU130" s="153"/>
      <c r="EV130" s="153"/>
      <c r="EW130" s="153"/>
      <c r="EX130" s="153"/>
      <c r="EY130" s="153"/>
      <c r="EZ130" s="153"/>
      <c r="FA130" s="153"/>
      <c r="FB130" s="153"/>
      <c r="FC130" s="154"/>
    </row>
    <row r="131" spans="1:159" ht="19.5" customHeight="1">
      <c r="A131" s="50"/>
      <c r="B131" s="136" t="s">
        <v>92</v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8"/>
      <c r="AR131" s="76"/>
      <c r="AS131" s="82"/>
      <c r="AT131" s="82"/>
      <c r="AU131" s="82"/>
      <c r="AV131" s="82"/>
      <c r="AW131" s="82"/>
      <c r="AX131" s="82"/>
      <c r="AY131" s="82"/>
      <c r="AZ131" s="83"/>
      <c r="BA131" s="149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1"/>
      <c r="BT131" s="142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4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52"/>
      <c r="CS131" s="146"/>
      <c r="CT131" s="147"/>
      <c r="CU131" s="147"/>
      <c r="CV131" s="147"/>
      <c r="CW131" s="147"/>
      <c r="CX131" s="147"/>
      <c r="CY131" s="148"/>
      <c r="CZ131" s="146"/>
      <c r="DA131" s="147"/>
      <c r="DB131" s="147"/>
      <c r="DC131" s="148"/>
      <c r="DD131" s="142"/>
      <c r="DE131" s="143"/>
      <c r="DF131" s="143"/>
      <c r="DG131" s="143"/>
      <c r="DH131" s="143"/>
      <c r="DI131" s="144"/>
      <c r="DJ131" s="142"/>
      <c r="DK131" s="143"/>
      <c r="DL131" s="143"/>
      <c r="DM131" s="143"/>
      <c r="DN131" s="143"/>
      <c r="DO131" s="143"/>
      <c r="DP131" s="143"/>
      <c r="DQ131" s="143"/>
      <c r="DR131" s="143"/>
      <c r="DS131" s="143"/>
      <c r="DT131" s="143"/>
      <c r="DU131" s="143"/>
      <c r="DV131" s="143"/>
      <c r="DW131" s="144"/>
      <c r="DX131" s="142"/>
      <c r="DY131" s="143"/>
      <c r="DZ131" s="143"/>
      <c r="EA131" s="143"/>
      <c r="EB131" s="143"/>
      <c r="EC131" s="143"/>
      <c r="ED131" s="143"/>
      <c r="EE131" s="143"/>
      <c r="EF131" s="143"/>
      <c r="EG131" s="143"/>
      <c r="EH131" s="143"/>
      <c r="EI131" s="143"/>
      <c r="EJ131" s="143"/>
      <c r="EK131" s="143"/>
      <c r="EL131" s="143"/>
      <c r="EM131" s="144"/>
      <c r="EN131" s="142"/>
      <c r="EO131" s="143"/>
      <c r="EP131" s="143"/>
      <c r="EQ131" s="143"/>
      <c r="ER131" s="143"/>
      <c r="ES131" s="143"/>
      <c r="ET131" s="143"/>
      <c r="EU131" s="143"/>
      <c r="EV131" s="143"/>
      <c r="EW131" s="143"/>
      <c r="EX131" s="143"/>
      <c r="EY131" s="143"/>
      <c r="EZ131" s="143"/>
      <c r="FA131" s="143"/>
      <c r="FB131" s="143"/>
      <c r="FC131" s="144"/>
    </row>
    <row r="132" spans="1:159" ht="25.5" customHeight="1">
      <c r="A132" s="50"/>
      <c r="B132" s="136" t="s">
        <v>122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8"/>
      <c r="AR132" s="76" t="s">
        <v>142</v>
      </c>
      <c r="AS132" s="82"/>
      <c r="AT132" s="82"/>
      <c r="AU132" s="82"/>
      <c r="AV132" s="82"/>
      <c r="AW132" s="82"/>
      <c r="AX132" s="82"/>
      <c r="AY132" s="82"/>
      <c r="AZ132" s="83"/>
      <c r="BA132" s="149" t="s">
        <v>144</v>
      </c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1"/>
      <c r="BT132" s="142">
        <f>SUM(CG132:FC132)</f>
        <v>25980420.74</v>
      </c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4"/>
      <c r="CG132" s="155">
        <f>23303672.2+169877.11</f>
        <v>23473549.31</v>
      </c>
      <c r="CH132" s="155"/>
      <c r="CI132" s="155"/>
      <c r="CJ132" s="155"/>
      <c r="CK132" s="155"/>
      <c r="CL132" s="155">
        <v>1978641</v>
      </c>
      <c r="CM132" s="155"/>
      <c r="CN132" s="155"/>
      <c r="CO132" s="155"/>
      <c r="CP132" s="155"/>
      <c r="CQ132" s="155"/>
      <c r="CR132" s="52"/>
      <c r="CS132" s="146"/>
      <c r="CT132" s="147"/>
      <c r="CU132" s="147"/>
      <c r="CV132" s="147"/>
      <c r="CW132" s="147"/>
      <c r="CX132" s="147"/>
      <c r="CY132" s="148"/>
      <c r="CZ132" s="146"/>
      <c r="DA132" s="147"/>
      <c r="DB132" s="147"/>
      <c r="DC132" s="148"/>
      <c r="DD132" s="142"/>
      <c r="DE132" s="143"/>
      <c r="DF132" s="143"/>
      <c r="DG132" s="143"/>
      <c r="DH132" s="143"/>
      <c r="DI132" s="144"/>
      <c r="DJ132" s="142"/>
      <c r="DK132" s="143"/>
      <c r="DL132" s="143"/>
      <c r="DM132" s="143"/>
      <c r="DN132" s="143"/>
      <c r="DO132" s="143"/>
      <c r="DP132" s="143"/>
      <c r="DQ132" s="143"/>
      <c r="DR132" s="143"/>
      <c r="DS132" s="143"/>
      <c r="DT132" s="143"/>
      <c r="DU132" s="143"/>
      <c r="DV132" s="143"/>
      <c r="DW132" s="144"/>
      <c r="DX132" s="142">
        <v>528230.43</v>
      </c>
      <c r="DY132" s="143"/>
      <c r="DZ132" s="143"/>
      <c r="EA132" s="143"/>
      <c r="EB132" s="143"/>
      <c r="EC132" s="143"/>
      <c r="ED132" s="143"/>
      <c r="EE132" s="143"/>
      <c r="EF132" s="143"/>
      <c r="EG132" s="143"/>
      <c r="EH132" s="143"/>
      <c r="EI132" s="143"/>
      <c r="EJ132" s="143"/>
      <c r="EK132" s="143"/>
      <c r="EL132" s="143"/>
      <c r="EM132" s="144"/>
      <c r="EN132" s="142"/>
      <c r="EO132" s="143"/>
      <c r="EP132" s="143"/>
      <c r="EQ132" s="143"/>
      <c r="ER132" s="143"/>
      <c r="ES132" s="143"/>
      <c r="ET132" s="143"/>
      <c r="EU132" s="143"/>
      <c r="EV132" s="143"/>
      <c r="EW132" s="143"/>
      <c r="EX132" s="143"/>
      <c r="EY132" s="143"/>
      <c r="EZ132" s="143"/>
      <c r="FA132" s="143"/>
      <c r="FB132" s="143"/>
      <c r="FC132" s="144"/>
    </row>
    <row r="133" spans="1:159" ht="43.5" customHeight="1">
      <c r="A133" s="50"/>
      <c r="B133" s="136" t="s">
        <v>123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8"/>
      <c r="AR133" s="76" t="s">
        <v>143</v>
      </c>
      <c r="AS133" s="82"/>
      <c r="AT133" s="82"/>
      <c r="AU133" s="82"/>
      <c r="AV133" s="82"/>
      <c r="AW133" s="82"/>
      <c r="AX133" s="82"/>
      <c r="AY133" s="82"/>
      <c r="AZ133" s="83"/>
      <c r="BA133" s="149" t="s">
        <v>145</v>
      </c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1"/>
      <c r="BT133" s="142">
        <f>SUM(CG133:FC133)</f>
        <v>8008378.01</v>
      </c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4"/>
      <c r="CG133" s="155">
        <f>7200000+51302.89</f>
        <v>7251302.89</v>
      </c>
      <c r="CH133" s="155"/>
      <c r="CI133" s="155"/>
      <c r="CJ133" s="155"/>
      <c r="CK133" s="155"/>
      <c r="CL133" s="155">
        <v>597549.53</v>
      </c>
      <c r="CM133" s="155"/>
      <c r="CN133" s="155"/>
      <c r="CO133" s="155"/>
      <c r="CP133" s="155"/>
      <c r="CQ133" s="155"/>
      <c r="CR133" s="52"/>
      <c r="CS133" s="146"/>
      <c r="CT133" s="147"/>
      <c r="CU133" s="147"/>
      <c r="CV133" s="147"/>
      <c r="CW133" s="147"/>
      <c r="CX133" s="147"/>
      <c r="CY133" s="148"/>
      <c r="CZ133" s="146"/>
      <c r="DA133" s="147"/>
      <c r="DB133" s="147"/>
      <c r="DC133" s="148"/>
      <c r="DD133" s="142"/>
      <c r="DE133" s="143"/>
      <c r="DF133" s="143"/>
      <c r="DG133" s="143"/>
      <c r="DH133" s="143"/>
      <c r="DI133" s="144"/>
      <c r="DJ133" s="142"/>
      <c r="DK133" s="143"/>
      <c r="DL133" s="143"/>
      <c r="DM133" s="143"/>
      <c r="DN133" s="143"/>
      <c r="DO133" s="143"/>
      <c r="DP133" s="143"/>
      <c r="DQ133" s="143"/>
      <c r="DR133" s="143"/>
      <c r="DS133" s="143"/>
      <c r="DT133" s="143"/>
      <c r="DU133" s="143"/>
      <c r="DV133" s="143"/>
      <c r="DW133" s="144"/>
      <c r="DX133" s="142">
        <v>159525.59</v>
      </c>
      <c r="DY133" s="143"/>
      <c r="DZ133" s="143"/>
      <c r="EA133" s="143"/>
      <c r="EB133" s="143"/>
      <c r="EC133" s="143"/>
      <c r="ED133" s="143"/>
      <c r="EE133" s="143"/>
      <c r="EF133" s="143"/>
      <c r="EG133" s="143"/>
      <c r="EH133" s="143"/>
      <c r="EI133" s="143"/>
      <c r="EJ133" s="143"/>
      <c r="EK133" s="143"/>
      <c r="EL133" s="143"/>
      <c r="EM133" s="144"/>
      <c r="EN133" s="142"/>
      <c r="EO133" s="143"/>
      <c r="EP133" s="143"/>
      <c r="EQ133" s="143"/>
      <c r="ER133" s="143"/>
      <c r="ES133" s="143"/>
      <c r="ET133" s="143"/>
      <c r="EU133" s="143"/>
      <c r="EV133" s="143"/>
      <c r="EW133" s="143"/>
      <c r="EX133" s="143"/>
      <c r="EY133" s="143"/>
      <c r="EZ133" s="143"/>
      <c r="FA133" s="143"/>
      <c r="FB133" s="143"/>
      <c r="FC133" s="144"/>
    </row>
    <row r="134" spans="1:159" ht="42.75" customHeight="1">
      <c r="A134" s="50"/>
      <c r="B134" s="136" t="s">
        <v>53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8"/>
      <c r="AR134" s="156" t="s">
        <v>71</v>
      </c>
      <c r="AS134" s="157"/>
      <c r="AT134" s="157"/>
      <c r="AU134" s="157"/>
      <c r="AV134" s="157"/>
      <c r="AW134" s="157"/>
      <c r="AX134" s="157"/>
      <c r="AY134" s="157"/>
      <c r="AZ134" s="158"/>
      <c r="BA134" s="149" t="s">
        <v>146</v>
      </c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  <c r="BS134" s="151"/>
      <c r="BT134" s="152">
        <f>SUM(CG134:FC134)</f>
        <v>339354.05</v>
      </c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4"/>
      <c r="CG134" s="145">
        <f>CG136+CG137+CG138</f>
        <v>0</v>
      </c>
      <c r="CH134" s="145"/>
      <c r="CI134" s="145"/>
      <c r="CJ134" s="145"/>
      <c r="CK134" s="145"/>
      <c r="CL134" s="145">
        <f>CL136+CL137+CL138</f>
        <v>339354.05</v>
      </c>
      <c r="CM134" s="145"/>
      <c r="CN134" s="145"/>
      <c r="CO134" s="145"/>
      <c r="CP134" s="145"/>
      <c r="CQ134" s="145"/>
      <c r="CR134" s="54">
        <f>CR136+CR137+CR138</f>
        <v>0</v>
      </c>
      <c r="CS134" s="162">
        <f>CS136+CS137+CS138</f>
        <v>0</v>
      </c>
      <c r="CT134" s="163"/>
      <c r="CU134" s="163"/>
      <c r="CV134" s="163"/>
      <c r="CW134" s="163"/>
      <c r="CX134" s="163"/>
      <c r="CY134" s="164"/>
      <c r="CZ134" s="162">
        <f>CZ136+CZ137+CZ138</f>
        <v>0</v>
      </c>
      <c r="DA134" s="163"/>
      <c r="DB134" s="163"/>
      <c r="DC134" s="164"/>
      <c r="DD134" s="152">
        <f>DD136+DD137+DD138</f>
        <v>0</v>
      </c>
      <c r="DE134" s="153"/>
      <c r="DF134" s="153"/>
      <c r="DG134" s="153"/>
      <c r="DH134" s="153"/>
      <c r="DI134" s="154"/>
      <c r="DJ134" s="152">
        <f>DJ136+DJ137+DJ138</f>
        <v>0</v>
      </c>
      <c r="DK134" s="153"/>
      <c r="DL134" s="153"/>
      <c r="DM134" s="153"/>
      <c r="DN134" s="153"/>
      <c r="DO134" s="153"/>
      <c r="DP134" s="153"/>
      <c r="DQ134" s="153"/>
      <c r="DR134" s="153"/>
      <c r="DS134" s="153"/>
      <c r="DT134" s="153"/>
      <c r="DU134" s="153"/>
      <c r="DV134" s="153"/>
      <c r="DW134" s="154"/>
      <c r="DX134" s="152">
        <f>DX136+DX137+DX138</f>
        <v>0</v>
      </c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  <c r="EK134" s="153"/>
      <c r="EL134" s="153"/>
      <c r="EM134" s="154"/>
      <c r="EN134" s="152">
        <f>EN136+EN137+EN138</f>
        <v>0</v>
      </c>
      <c r="EO134" s="153"/>
      <c r="EP134" s="153"/>
      <c r="EQ134" s="153"/>
      <c r="ER134" s="153"/>
      <c r="ES134" s="153"/>
      <c r="ET134" s="153"/>
      <c r="EU134" s="153"/>
      <c r="EV134" s="153"/>
      <c r="EW134" s="153"/>
      <c r="EX134" s="153"/>
      <c r="EY134" s="153"/>
      <c r="EZ134" s="153"/>
      <c r="FA134" s="153"/>
      <c r="FB134" s="153"/>
      <c r="FC134" s="154"/>
    </row>
    <row r="135" spans="1:159" ht="20.25" customHeight="1">
      <c r="A135" s="50"/>
      <c r="B135" s="136" t="s">
        <v>92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8"/>
      <c r="AR135" s="76"/>
      <c r="AS135" s="82"/>
      <c r="AT135" s="82"/>
      <c r="AU135" s="82"/>
      <c r="AV135" s="82"/>
      <c r="AW135" s="82"/>
      <c r="AX135" s="82"/>
      <c r="AY135" s="82"/>
      <c r="AZ135" s="83"/>
      <c r="BA135" s="149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1"/>
      <c r="BT135" s="142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4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52"/>
      <c r="CS135" s="146"/>
      <c r="CT135" s="147"/>
      <c r="CU135" s="147"/>
      <c r="CV135" s="147"/>
      <c r="CW135" s="147"/>
      <c r="CX135" s="147"/>
      <c r="CY135" s="148"/>
      <c r="CZ135" s="146"/>
      <c r="DA135" s="147"/>
      <c r="DB135" s="147"/>
      <c r="DC135" s="148"/>
      <c r="DD135" s="142"/>
      <c r="DE135" s="143"/>
      <c r="DF135" s="143"/>
      <c r="DG135" s="143"/>
      <c r="DH135" s="143"/>
      <c r="DI135" s="144"/>
      <c r="DJ135" s="142"/>
      <c r="DK135" s="143"/>
      <c r="DL135" s="143"/>
      <c r="DM135" s="143"/>
      <c r="DN135" s="143"/>
      <c r="DO135" s="143"/>
      <c r="DP135" s="143"/>
      <c r="DQ135" s="143"/>
      <c r="DR135" s="143"/>
      <c r="DS135" s="143"/>
      <c r="DT135" s="143"/>
      <c r="DU135" s="143"/>
      <c r="DV135" s="143"/>
      <c r="DW135" s="144"/>
      <c r="DX135" s="142"/>
      <c r="DY135" s="143"/>
      <c r="DZ135" s="143"/>
      <c r="EA135" s="143"/>
      <c r="EB135" s="143"/>
      <c r="EC135" s="143"/>
      <c r="ED135" s="143"/>
      <c r="EE135" s="143"/>
      <c r="EF135" s="143"/>
      <c r="EG135" s="143"/>
      <c r="EH135" s="143"/>
      <c r="EI135" s="143"/>
      <c r="EJ135" s="143"/>
      <c r="EK135" s="143"/>
      <c r="EL135" s="143"/>
      <c r="EM135" s="144"/>
      <c r="EN135" s="142"/>
      <c r="EO135" s="143"/>
      <c r="EP135" s="143"/>
      <c r="EQ135" s="143"/>
      <c r="ER135" s="143"/>
      <c r="ES135" s="143"/>
      <c r="ET135" s="143"/>
      <c r="EU135" s="143"/>
      <c r="EV135" s="143"/>
      <c r="EW135" s="143"/>
      <c r="EX135" s="143"/>
      <c r="EY135" s="143"/>
      <c r="EZ135" s="143"/>
      <c r="FA135" s="143"/>
      <c r="FB135" s="143"/>
      <c r="FC135" s="144"/>
    </row>
    <row r="136" spans="1:159" ht="57.75" customHeight="1">
      <c r="A136" s="50"/>
      <c r="B136" s="136" t="s">
        <v>153</v>
      </c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8"/>
      <c r="AR136" s="76" t="s">
        <v>150</v>
      </c>
      <c r="AS136" s="82"/>
      <c r="AT136" s="82"/>
      <c r="AU136" s="82"/>
      <c r="AV136" s="82"/>
      <c r="AW136" s="82"/>
      <c r="AX136" s="82"/>
      <c r="AY136" s="82"/>
      <c r="AZ136" s="83"/>
      <c r="BA136" s="149" t="s">
        <v>147</v>
      </c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1"/>
      <c r="BT136" s="142">
        <f>SUM(CG136:FC136)</f>
        <v>339354.05</v>
      </c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4"/>
      <c r="CG136" s="155"/>
      <c r="CH136" s="155"/>
      <c r="CI136" s="155"/>
      <c r="CJ136" s="155"/>
      <c r="CK136" s="155"/>
      <c r="CL136" s="155">
        <v>339354.05</v>
      </c>
      <c r="CM136" s="155"/>
      <c r="CN136" s="155"/>
      <c r="CO136" s="155"/>
      <c r="CP136" s="155"/>
      <c r="CQ136" s="155"/>
      <c r="CR136" s="52"/>
      <c r="CS136" s="146"/>
      <c r="CT136" s="147"/>
      <c r="CU136" s="147"/>
      <c r="CV136" s="147"/>
      <c r="CW136" s="147"/>
      <c r="CX136" s="147"/>
      <c r="CY136" s="148"/>
      <c r="CZ136" s="146"/>
      <c r="DA136" s="147"/>
      <c r="DB136" s="147"/>
      <c r="DC136" s="148"/>
      <c r="DD136" s="142"/>
      <c r="DE136" s="143"/>
      <c r="DF136" s="143"/>
      <c r="DG136" s="143"/>
      <c r="DH136" s="143"/>
      <c r="DI136" s="144"/>
      <c r="DJ136" s="142"/>
      <c r="DK136" s="143"/>
      <c r="DL136" s="143"/>
      <c r="DM136" s="143"/>
      <c r="DN136" s="143"/>
      <c r="DO136" s="143"/>
      <c r="DP136" s="143"/>
      <c r="DQ136" s="143"/>
      <c r="DR136" s="143"/>
      <c r="DS136" s="143"/>
      <c r="DT136" s="143"/>
      <c r="DU136" s="143"/>
      <c r="DV136" s="143"/>
      <c r="DW136" s="144"/>
      <c r="DX136" s="142"/>
      <c r="DY136" s="143"/>
      <c r="DZ136" s="143"/>
      <c r="EA136" s="143"/>
      <c r="EB136" s="143"/>
      <c r="EC136" s="143"/>
      <c r="ED136" s="143"/>
      <c r="EE136" s="143"/>
      <c r="EF136" s="143"/>
      <c r="EG136" s="143"/>
      <c r="EH136" s="143"/>
      <c r="EI136" s="143"/>
      <c r="EJ136" s="143"/>
      <c r="EK136" s="143"/>
      <c r="EL136" s="143"/>
      <c r="EM136" s="144"/>
      <c r="EN136" s="142"/>
      <c r="EO136" s="143"/>
      <c r="EP136" s="143"/>
      <c r="EQ136" s="143"/>
      <c r="ER136" s="143"/>
      <c r="ES136" s="143"/>
      <c r="ET136" s="143"/>
      <c r="EU136" s="143"/>
      <c r="EV136" s="143"/>
      <c r="EW136" s="143"/>
      <c r="EX136" s="143"/>
      <c r="EY136" s="143"/>
      <c r="EZ136" s="143"/>
      <c r="FA136" s="143"/>
      <c r="FB136" s="143"/>
      <c r="FC136" s="144"/>
    </row>
    <row r="137" spans="1:159" ht="18.75">
      <c r="A137" s="50"/>
      <c r="B137" s="136" t="s">
        <v>154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8"/>
      <c r="AR137" s="76" t="s">
        <v>151</v>
      </c>
      <c r="AS137" s="82"/>
      <c r="AT137" s="82"/>
      <c r="AU137" s="82"/>
      <c r="AV137" s="82"/>
      <c r="AW137" s="82"/>
      <c r="AX137" s="82"/>
      <c r="AY137" s="82"/>
      <c r="AZ137" s="83"/>
      <c r="BA137" s="149" t="s">
        <v>148</v>
      </c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1"/>
      <c r="BT137" s="142">
        <f>SUM(CG137:FC137)</f>
        <v>0</v>
      </c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4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52"/>
      <c r="CS137" s="146"/>
      <c r="CT137" s="147"/>
      <c r="CU137" s="147"/>
      <c r="CV137" s="147"/>
      <c r="CW137" s="147"/>
      <c r="CX137" s="147"/>
      <c r="CY137" s="148"/>
      <c r="CZ137" s="146"/>
      <c r="DA137" s="147"/>
      <c r="DB137" s="147"/>
      <c r="DC137" s="148"/>
      <c r="DD137" s="142"/>
      <c r="DE137" s="143"/>
      <c r="DF137" s="143"/>
      <c r="DG137" s="143"/>
      <c r="DH137" s="143"/>
      <c r="DI137" s="144"/>
      <c r="DJ137" s="142"/>
      <c r="DK137" s="143"/>
      <c r="DL137" s="143"/>
      <c r="DM137" s="143"/>
      <c r="DN137" s="143"/>
      <c r="DO137" s="143"/>
      <c r="DP137" s="143"/>
      <c r="DQ137" s="143"/>
      <c r="DR137" s="143"/>
      <c r="DS137" s="143"/>
      <c r="DT137" s="143"/>
      <c r="DU137" s="143"/>
      <c r="DV137" s="143"/>
      <c r="DW137" s="144"/>
      <c r="DX137" s="142"/>
      <c r="DY137" s="143"/>
      <c r="DZ137" s="143"/>
      <c r="EA137" s="143"/>
      <c r="EB137" s="143"/>
      <c r="EC137" s="143"/>
      <c r="ED137" s="143"/>
      <c r="EE137" s="143"/>
      <c r="EF137" s="143"/>
      <c r="EG137" s="143"/>
      <c r="EH137" s="143"/>
      <c r="EI137" s="143"/>
      <c r="EJ137" s="143"/>
      <c r="EK137" s="143"/>
      <c r="EL137" s="143"/>
      <c r="EM137" s="144"/>
      <c r="EN137" s="142"/>
      <c r="EO137" s="143"/>
      <c r="EP137" s="143"/>
      <c r="EQ137" s="143"/>
      <c r="ER137" s="143"/>
      <c r="ES137" s="143"/>
      <c r="ET137" s="143"/>
      <c r="EU137" s="143"/>
      <c r="EV137" s="143"/>
      <c r="EW137" s="143"/>
      <c r="EX137" s="143"/>
      <c r="EY137" s="143"/>
      <c r="EZ137" s="143"/>
      <c r="FA137" s="143"/>
      <c r="FB137" s="143"/>
      <c r="FC137" s="144"/>
    </row>
    <row r="138" spans="1:159" ht="25.5" customHeight="1">
      <c r="A138" s="50"/>
      <c r="B138" s="136" t="s">
        <v>155</v>
      </c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8"/>
      <c r="AR138" s="76" t="s">
        <v>152</v>
      </c>
      <c r="AS138" s="82"/>
      <c r="AT138" s="82"/>
      <c r="AU138" s="82"/>
      <c r="AV138" s="82"/>
      <c r="AW138" s="82"/>
      <c r="AX138" s="82"/>
      <c r="AY138" s="82"/>
      <c r="AZ138" s="83"/>
      <c r="BA138" s="149" t="s">
        <v>149</v>
      </c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1"/>
      <c r="BT138" s="142">
        <f>SUM(CG138:FC138)</f>
        <v>0</v>
      </c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4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52"/>
      <c r="CS138" s="146"/>
      <c r="CT138" s="147"/>
      <c r="CU138" s="147"/>
      <c r="CV138" s="147"/>
      <c r="CW138" s="147"/>
      <c r="CX138" s="147"/>
      <c r="CY138" s="148"/>
      <c r="CZ138" s="146"/>
      <c r="DA138" s="147"/>
      <c r="DB138" s="147"/>
      <c r="DC138" s="148"/>
      <c r="DD138" s="142"/>
      <c r="DE138" s="143"/>
      <c r="DF138" s="143"/>
      <c r="DG138" s="143"/>
      <c r="DH138" s="143"/>
      <c r="DI138" s="144"/>
      <c r="DJ138" s="142"/>
      <c r="DK138" s="143"/>
      <c r="DL138" s="143"/>
      <c r="DM138" s="143"/>
      <c r="DN138" s="143"/>
      <c r="DO138" s="143"/>
      <c r="DP138" s="143"/>
      <c r="DQ138" s="143"/>
      <c r="DR138" s="143"/>
      <c r="DS138" s="143"/>
      <c r="DT138" s="143"/>
      <c r="DU138" s="143"/>
      <c r="DV138" s="143"/>
      <c r="DW138" s="144"/>
      <c r="DX138" s="142"/>
      <c r="DY138" s="143"/>
      <c r="DZ138" s="143"/>
      <c r="EA138" s="143"/>
      <c r="EB138" s="143"/>
      <c r="EC138" s="143"/>
      <c r="ED138" s="143"/>
      <c r="EE138" s="143"/>
      <c r="EF138" s="143"/>
      <c r="EG138" s="143"/>
      <c r="EH138" s="143"/>
      <c r="EI138" s="143"/>
      <c r="EJ138" s="143"/>
      <c r="EK138" s="143"/>
      <c r="EL138" s="143"/>
      <c r="EM138" s="144"/>
      <c r="EN138" s="142"/>
      <c r="EO138" s="143"/>
      <c r="EP138" s="143"/>
      <c r="EQ138" s="143"/>
      <c r="ER138" s="143"/>
      <c r="ES138" s="143"/>
      <c r="ET138" s="143"/>
      <c r="EU138" s="143"/>
      <c r="EV138" s="143"/>
      <c r="EW138" s="143"/>
      <c r="EX138" s="143"/>
      <c r="EY138" s="143"/>
      <c r="EZ138" s="143"/>
      <c r="FA138" s="143"/>
      <c r="FB138" s="143"/>
      <c r="FC138" s="144"/>
    </row>
    <row r="139" spans="1:159" ht="78" customHeight="1">
      <c r="A139" s="50"/>
      <c r="B139" s="136" t="s">
        <v>163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8"/>
      <c r="AR139" s="156" t="s">
        <v>156</v>
      </c>
      <c r="AS139" s="157"/>
      <c r="AT139" s="157"/>
      <c r="AU139" s="157"/>
      <c r="AV139" s="157"/>
      <c r="AW139" s="157"/>
      <c r="AX139" s="157"/>
      <c r="AY139" s="157"/>
      <c r="AZ139" s="158"/>
      <c r="BA139" s="149" t="s">
        <v>56</v>
      </c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0"/>
      <c r="BO139" s="150"/>
      <c r="BP139" s="150"/>
      <c r="BQ139" s="150"/>
      <c r="BR139" s="150"/>
      <c r="BS139" s="151"/>
      <c r="BT139" s="152">
        <f>BT141+BT142+BT143+BT144+BT145+BT146+BT147+BT148</f>
        <v>9667128.26</v>
      </c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4"/>
      <c r="CG139" s="145">
        <f>CG141+CG142+CG143+CG144+CG145+CG146+CG147+CG148</f>
        <v>6539082.8</v>
      </c>
      <c r="CH139" s="145"/>
      <c r="CI139" s="145"/>
      <c r="CJ139" s="145"/>
      <c r="CK139" s="145"/>
      <c r="CL139" s="145">
        <f>CL141+CL142+CL143+CL144+CL145+CL146+CL147+CL148</f>
        <v>2149568.4699999997</v>
      </c>
      <c r="CM139" s="145"/>
      <c r="CN139" s="145"/>
      <c r="CO139" s="145"/>
      <c r="CP139" s="145"/>
      <c r="CQ139" s="145"/>
      <c r="CR139" s="54">
        <f>CR141+CR142+CR143+CR144+CR145+CR146+CR147+CR148</f>
        <v>0</v>
      </c>
      <c r="CS139" s="162">
        <f>CS141+CS142+CS143+CS144+CS145+CS146+CS147+CS148</f>
        <v>177706</v>
      </c>
      <c r="CT139" s="163"/>
      <c r="CU139" s="163"/>
      <c r="CV139" s="163"/>
      <c r="CW139" s="163"/>
      <c r="CX139" s="163"/>
      <c r="CY139" s="164"/>
      <c r="CZ139" s="162">
        <f>CZ141+CZ142+CZ143+CZ144+CZ145+CZ146+CZ147+CZ148</f>
        <v>571518.98</v>
      </c>
      <c r="DA139" s="163"/>
      <c r="DB139" s="163"/>
      <c r="DC139" s="164"/>
      <c r="DD139" s="152">
        <f>DD141+DD142+DD143+DD144+DD145+DD146+DD147+DD148</f>
        <v>0</v>
      </c>
      <c r="DE139" s="153"/>
      <c r="DF139" s="153"/>
      <c r="DG139" s="153"/>
      <c r="DH139" s="153"/>
      <c r="DI139" s="154"/>
      <c r="DJ139" s="152">
        <f>DJ141+DJ142+DJ143+DJ144+DJ145+DJ146+DJ147+DJ148</f>
        <v>0</v>
      </c>
      <c r="DK139" s="153"/>
      <c r="DL139" s="153"/>
      <c r="DM139" s="153"/>
      <c r="DN139" s="153"/>
      <c r="DO139" s="153"/>
      <c r="DP139" s="153"/>
      <c r="DQ139" s="153"/>
      <c r="DR139" s="153"/>
      <c r="DS139" s="153"/>
      <c r="DT139" s="153"/>
      <c r="DU139" s="153"/>
      <c r="DV139" s="153"/>
      <c r="DW139" s="154"/>
      <c r="DX139" s="152">
        <f>DX141+DX142+DX143+DX144+DX145+DX146+DX147+DX148</f>
        <v>229252.01</v>
      </c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  <c r="EL139" s="153"/>
      <c r="EM139" s="154"/>
      <c r="EN139" s="152">
        <f>EN141+EN142+EN143+EN144+EN145+EN146+EN147+EN148</f>
        <v>0</v>
      </c>
      <c r="EO139" s="153"/>
      <c r="EP139" s="153"/>
      <c r="EQ139" s="153"/>
      <c r="ER139" s="153"/>
      <c r="ES139" s="153"/>
      <c r="ET139" s="153"/>
      <c r="EU139" s="153"/>
      <c r="EV139" s="153"/>
      <c r="EW139" s="153"/>
      <c r="EX139" s="153"/>
      <c r="EY139" s="153"/>
      <c r="EZ139" s="153"/>
      <c r="FA139" s="153"/>
      <c r="FB139" s="153"/>
      <c r="FC139" s="154"/>
    </row>
    <row r="140" spans="1:159" ht="20.25" customHeight="1">
      <c r="A140" s="50"/>
      <c r="B140" s="136" t="s">
        <v>92</v>
      </c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8"/>
      <c r="AR140" s="76"/>
      <c r="AS140" s="82"/>
      <c r="AT140" s="82"/>
      <c r="AU140" s="82"/>
      <c r="AV140" s="82"/>
      <c r="AW140" s="82"/>
      <c r="AX140" s="82"/>
      <c r="AY140" s="82"/>
      <c r="AZ140" s="83"/>
      <c r="BA140" s="149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1"/>
      <c r="BT140" s="142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4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53"/>
      <c r="CS140" s="146"/>
      <c r="CT140" s="147"/>
      <c r="CU140" s="147"/>
      <c r="CV140" s="147"/>
      <c r="CW140" s="147"/>
      <c r="CX140" s="147"/>
      <c r="CY140" s="148"/>
      <c r="CZ140" s="146"/>
      <c r="DA140" s="147"/>
      <c r="DB140" s="147"/>
      <c r="DC140" s="148"/>
      <c r="DD140" s="142"/>
      <c r="DE140" s="143"/>
      <c r="DF140" s="143"/>
      <c r="DG140" s="143"/>
      <c r="DH140" s="143"/>
      <c r="DI140" s="144"/>
      <c r="DJ140" s="142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4"/>
      <c r="DX140" s="142"/>
      <c r="DY140" s="143"/>
      <c r="DZ140" s="143"/>
      <c r="EA140" s="143"/>
      <c r="EB140" s="143"/>
      <c r="EC140" s="143"/>
      <c r="ED140" s="143"/>
      <c r="EE140" s="143"/>
      <c r="EF140" s="143"/>
      <c r="EG140" s="143"/>
      <c r="EH140" s="143"/>
      <c r="EI140" s="143"/>
      <c r="EJ140" s="143"/>
      <c r="EK140" s="143"/>
      <c r="EL140" s="143"/>
      <c r="EM140" s="144"/>
      <c r="EN140" s="142"/>
      <c r="EO140" s="143"/>
      <c r="EP140" s="143"/>
      <c r="EQ140" s="143"/>
      <c r="ER140" s="143"/>
      <c r="ES140" s="143"/>
      <c r="ET140" s="143"/>
      <c r="EU140" s="143"/>
      <c r="EV140" s="143"/>
      <c r="EW140" s="143"/>
      <c r="EX140" s="143"/>
      <c r="EY140" s="143"/>
      <c r="EZ140" s="143"/>
      <c r="FA140" s="143"/>
      <c r="FB140" s="143"/>
      <c r="FC140" s="144"/>
    </row>
    <row r="141" spans="1:159" ht="27" customHeight="1">
      <c r="A141" s="50"/>
      <c r="B141" s="136" t="s">
        <v>124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8"/>
      <c r="AR141" s="76" t="s">
        <v>157</v>
      </c>
      <c r="AS141" s="82"/>
      <c r="AT141" s="82"/>
      <c r="AU141" s="82"/>
      <c r="AV141" s="82"/>
      <c r="AW141" s="82"/>
      <c r="AX141" s="82"/>
      <c r="AY141" s="82"/>
      <c r="AZ141" s="83"/>
      <c r="BA141" s="149" t="s">
        <v>164</v>
      </c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1"/>
      <c r="BT141" s="142">
        <f aca="true" t="shared" si="1" ref="BT141:BT146">SUM(CG141:FC141)</f>
        <v>64000</v>
      </c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4"/>
      <c r="CG141" s="155">
        <v>64000</v>
      </c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53"/>
      <c r="CS141" s="146"/>
      <c r="CT141" s="147"/>
      <c r="CU141" s="147"/>
      <c r="CV141" s="147"/>
      <c r="CW141" s="147"/>
      <c r="CX141" s="147"/>
      <c r="CY141" s="148"/>
      <c r="CZ141" s="146"/>
      <c r="DA141" s="147"/>
      <c r="DB141" s="147"/>
      <c r="DC141" s="148"/>
      <c r="DD141" s="142"/>
      <c r="DE141" s="143"/>
      <c r="DF141" s="143"/>
      <c r="DG141" s="143"/>
      <c r="DH141" s="143"/>
      <c r="DI141" s="144"/>
      <c r="DJ141" s="142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4"/>
      <c r="DX141" s="142"/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/>
      <c r="EL141" s="143"/>
      <c r="EM141" s="144"/>
      <c r="EN141" s="142"/>
      <c r="EO141" s="143"/>
      <c r="EP141" s="143"/>
      <c r="EQ141" s="143"/>
      <c r="ER141" s="143"/>
      <c r="ES141" s="143"/>
      <c r="ET141" s="143"/>
      <c r="EU141" s="143"/>
      <c r="EV141" s="143"/>
      <c r="EW141" s="143"/>
      <c r="EX141" s="143"/>
      <c r="EY141" s="143"/>
      <c r="EZ141" s="143"/>
      <c r="FA141" s="143"/>
      <c r="FB141" s="143"/>
      <c r="FC141" s="144"/>
    </row>
    <row r="142" spans="1:159" ht="25.5" customHeight="1">
      <c r="A142" s="50"/>
      <c r="B142" s="136" t="s">
        <v>125</v>
      </c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8"/>
      <c r="AR142" s="76" t="s">
        <v>158</v>
      </c>
      <c r="AS142" s="82"/>
      <c r="AT142" s="82"/>
      <c r="AU142" s="82"/>
      <c r="AV142" s="82"/>
      <c r="AW142" s="82"/>
      <c r="AX142" s="82"/>
      <c r="AY142" s="82"/>
      <c r="AZ142" s="83"/>
      <c r="BA142" s="149" t="s">
        <v>164</v>
      </c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1"/>
      <c r="BT142" s="142">
        <f t="shared" si="1"/>
        <v>1522840.46</v>
      </c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4"/>
      <c r="CG142" s="155">
        <v>10000</v>
      </c>
      <c r="CH142" s="155"/>
      <c r="CI142" s="155"/>
      <c r="CJ142" s="155"/>
      <c r="CK142" s="155"/>
      <c r="CL142" s="155">
        <v>1512840.46</v>
      </c>
      <c r="CM142" s="155"/>
      <c r="CN142" s="155"/>
      <c r="CO142" s="155"/>
      <c r="CP142" s="155"/>
      <c r="CQ142" s="155"/>
      <c r="CR142" s="53"/>
      <c r="CS142" s="146"/>
      <c r="CT142" s="147"/>
      <c r="CU142" s="147"/>
      <c r="CV142" s="147"/>
      <c r="CW142" s="147"/>
      <c r="CX142" s="147"/>
      <c r="CY142" s="148"/>
      <c r="CZ142" s="146"/>
      <c r="DA142" s="147"/>
      <c r="DB142" s="147"/>
      <c r="DC142" s="148"/>
      <c r="DD142" s="142"/>
      <c r="DE142" s="143"/>
      <c r="DF142" s="143"/>
      <c r="DG142" s="143"/>
      <c r="DH142" s="143"/>
      <c r="DI142" s="144"/>
      <c r="DJ142" s="142"/>
      <c r="DK142" s="143"/>
      <c r="DL142" s="143"/>
      <c r="DM142" s="143"/>
      <c r="DN142" s="143"/>
      <c r="DO142" s="143"/>
      <c r="DP142" s="143"/>
      <c r="DQ142" s="143"/>
      <c r="DR142" s="143"/>
      <c r="DS142" s="143"/>
      <c r="DT142" s="143"/>
      <c r="DU142" s="143"/>
      <c r="DV142" s="143"/>
      <c r="DW142" s="144"/>
      <c r="DX142" s="142"/>
      <c r="DY142" s="143"/>
      <c r="DZ142" s="143"/>
      <c r="EA142" s="143"/>
      <c r="EB142" s="143"/>
      <c r="EC142" s="143"/>
      <c r="ED142" s="143"/>
      <c r="EE142" s="143"/>
      <c r="EF142" s="143"/>
      <c r="EG142" s="143"/>
      <c r="EH142" s="143"/>
      <c r="EI142" s="143"/>
      <c r="EJ142" s="143"/>
      <c r="EK142" s="143"/>
      <c r="EL142" s="143"/>
      <c r="EM142" s="144"/>
      <c r="EN142" s="142"/>
      <c r="EO142" s="143"/>
      <c r="EP142" s="143"/>
      <c r="EQ142" s="143"/>
      <c r="ER142" s="143"/>
      <c r="ES142" s="143"/>
      <c r="ET142" s="143"/>
      <c r="EU142" s="143"/>
      <c r="EV142" s="143"/>
      <c r="EW142" s="143"/>
      <c r="EX142" s="143"/>
      <c r="EY142" s="143"/>
      <c r="EZ142" s="143"/>
      <c r="FA142" s="143"/>
      <c r="FB142" s="143"/>
      <c r="FC142" s="144"/>
    </row>
    <row r="143" spans="1:159" ht="23.25" customHeight="1">
      <c r="A143" s="50"/>
      <c r="B143" s="136" t="s">
        <v>126</v>
      </c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8"/>
      <c r="AR143" s="76" t="s">
        <v>159</v>
      </c>
      <c r="AS143" s="82"/>
      <c r="AT143" s="82"/>
      <c r="AU143" s="82"/>
      <c r="AV143" s="82"/>
      <c r="AW143" s="82"/>
      <c r="AX143" s="82"/>
      <c r="AY143" s="82"/>
      <c r="AZ143" s="83"/>
      <c r="BA143" s="149" t="s">
        <v>164</v>
      </c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1"/>
      <c r="BT143" s="142">
        <f t="shared" si="1"/>
        <v>723155.47</v>
      </c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4"/>
      <c r="CG143" s="155"/>
      <c r="CH143" s="155"/>
      <c r="CI143" s="155"/>
      <c r="CJ143" s="155"/>
      <c r="CK143" s="155"/>
      <c r="CL143" s="155">
        <v>493903.46</v>
      </c>
      <c r="CM143" s="155"/>
      <c r="CN143" s="155"/>
      <c r="CO143" s="155"/>
      <c r="CP143" s="155"/>
      <c r="CQ143" s="155"/>
      <c r="CR143" s="53"/>
      <c r="CS143" s="146"/>
      <c r="CT143" s="147"/>
      <c r="CU143" s="147"/>
      <c r="CV143" s="147"/>
      <c r="CW143" s="147"/>
      <c r="CX143" s="147"/>
      <c r="CY143" s="148"/>
      <c r="CZ143" s="146"/>
      <c r="DA143" s="147"/>
      <c r="DB143" s="147"/>
      <c r="DC143" s="148"/>
      <c r="DD143" s="142"/>
      <c r="DE143" s="143"/>
      <c r="DF143" s="143"/>
      <c r="DG143" s="143"/>
      <c r="DH143" s="143"/>
      <c r="DI143" s="144"/>
      <c r="DJ143" s="142"/>
      <c r="DK143" s="143"/>
      <c r="DL143" s="143"/>
      <c r="DM143" s="143"/>
      <c r="DN143" s="143"/>
      <c r="DO143" s="143"/>
      <c r="DP143" s="143"/>
      <c r="DQ143" s="143"/>
      <c r="DR143" s="143"/>
      <c r="DS143" s="143"/>
      <c r="DT143" s="143"/>
      <c r="DU143" s="143"/>
      <c r="DV143" s="143"/>
      <c r="DW143" s="144"/>
      <c r="DX143" s="142">
        <v>229252.01</v>
      </c>
      <c r="DY143" s="143"/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3"/>
      <c r="EJ143" s="143"/>
      <c r="EK143" s="143"/>
      <c r="EL143" s="143"/>
      <c r="EM143" s="144"/>
      <c r="EN143" s="142"/>
      <c r="EO143" s="143"/>
      <c r="EP143" s="143"/>
      <c r="EQ143" s="143"/>
      <c r="ER143" s="143"/>
      <c r="ES143" s="143"/>
      <c r="ET143" s="143"/>
      <c r="EU143" s="143"/>
      <c r="EV143" s="143"/>
      <c r="EW143" s="143"/>
      <c r="EX143" s="143"/>
      <c r="EY143" s="143"/>
      <c r="EZ143" s="143"/>
      <c r="FA143" s="143"/>
      <c r="FB143" s="143"/>
      <c r="FC143" s="144"/>
    </row>
    <row r="144" spans="1:159" ht="44.25" customHeight="1">
      <c r="A144" s="50"/>
      <c r="B144" s="136" t="s">
        <v>127</v>
      </c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8"/>
      <c r="AR144" s="76" t="s">
        <v>160</v>
      </c>
      <c r="AS144" s="82"/>
      <c r="AT144" s="82"/>
      <c r="AU144" s="82"/>
      <c r="AV144" s="82"/>
      <c r="AW144" s="82"/>
      <c r="AX144" s="82"/>
      <c r="AY144" s="82"/>
      <c r="AZ144" s="83"/>
      <c r="BA144" s="149" t="s">
        <v>164</v>
      </c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1"/>
      <c r="BT144" s="142">
        <f t="shared" si="1"/>
        <v>0</v>
      </c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4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53"/>
      <c r="CS144" s="146"/>
      <c r="CT144" s="147"/>
      <c r="CU144" s="147"/>
      <c r="CV144" s="147"/>
      <c r="CW144" s="147"/>
      <c r="CX144" s="147"/>
      <c r="CY144" s="148"/>
      <c r="CZ144" s="146"/>
      <c r="DA144" s="147"/>
      <c r="DB144" s="147"/>
      <c r="DC144" s="148"/>
      <c r="DD144" s="142"/>
      <c r="DE144" s="143"/>
      <c r="DF144" s="143"/>
      <c r="DG144" s="143"/>
      <c r="DH144" s="143"/>
      <c r="DI144" s="144"/>
      <c r="DJ144" s="142"/>
      <c r="DK144" s="143"/>
      <c r="DL144" s="143"/>
      <c r="DM144" s="143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4"/>
      <c r="DX144" s="142"/>
      <c r="DY144" s="143"/>
      <c r="DZ144" s="143"/>
      <c r="EA144" s="143"/>
      <c r="EB144" s="143"/>
      <c r="EC144" s="143"/>
      <c r="ED144" s="143"/>
      <c r="EE144" s="143"/>
      <c r="EF144" s="143"/>
      <c r="EG144" s="143"/>
      <c r="EH144" s="143"/>
      <c r="EI144" s="143"/>
      <c r="EJ144" s="143"/>
      <c r="EK144" s="143"/>
      <c r="EL144" s="143"/>
      <c r="EM144" s="144"/>
      <c r="EN144" s="142"/>
      <c r="EO144" s="143"/>
      <c r="EP144" s="143"/>
      <c r="EQ144" s="143"/>
      <c r="ER144" s="143"/>
      <c r="ES144" s="143"/>
      <c r="ET144" s="143"/>
      <c r="EU144" s="143"/>
      <c r="EV144" s="143"/>
      <c r="EW144" s="143"/>
      <c r="EX144" s="143"/>
      <c r="EY144" s="143"/>
      <c r="EZ144" s="143"/>
      <c r="FA144" s="143"/>
      <c r="FB144" s="143"/>
      <c r="FC144" s="144"/>
    </row>
    <row r="145" spans="1:159" ht="44.25" customHeight="1">
      <c r="A145" s="50"/>
      <c r="B145" s="136" t="s">
        <v>128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8"/>
      <c r="AR145" s="76" t="s">
        <v>161</v>
      </c>
      <c r="AS145" s="82"/>
      <c r="AT145" s="82"/>
      <c r="AU145" s="82"/>
      <c r="AV145" s="82"/>
      <c r="AW145" s="82"/>
      <c r="AX145" s="82"/>
      <c r="AY145" s="82"/>
      <c r="AZ145" s="83"/>
      <c r="BA145" s="149" t="s">
        <v>164</v>
      </c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1"/>
      <c r="BT145" s="142">
        <f t="shared" si="1"/>
        <v>171877.34999999998</v>
      </c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4"/>
      <c r="CG145" s="155">
        <v>40027.8</v>
      </c>
      <c r="CH145" s="155"/>
      <c r="CI145" s="155"/>
      <c r="CJ145" s="155"/>
      <c r="CK145" s="155"/>
      <c r="CL145" s="155">
        <v>131849.55</v>
      </c>
      <c r="CM145" s="155"/>
      <c r="CN145" s="155"/>
      <c r="CO145" s="155"/>
      <c r="CP145" s="155"/>
      <c r="CQ145" s="155"/>
      <c r="CR145" s="53"/>
      <c r="CS145" s="146"/>
      <c r="CT145" s="147"/>
      <c r="CU145" s="147"/>
      <c r="CV145" s="147"/>
      <c r="CW145" s="147"/>
      <c r="CX145" s="147"/>
      <c r="CY145" s="148"/>
      <c r="CZ145" s="146"/>
      <c r="DA145" s="147"/>
      <c r="DB145" s="147"/>
      <c r="DC145" s="148"/>
      <c r="DD145" s="142"/>
      <c r="DE145" s="143"/>
      <c r="DF145" s="143"/>
      <c r="DG145" s="143"/>
      <c r="DH145" s="143"/>
      <c r="DI145" s="144"/>
      <c r="DJ145" s="142"/>
      <c r="DK145" s="143"/>
      <c r="DL145" s="143"/>
      <c r="DM145" s="143"/>
      <c r="DN145" s="143"/>
      <c r="DO145" s="143"/>
      <c r="DP145" s="143"/>
      <c r="DQ145" s="143"/>
      <c r="DR145" s="143"/>
      <c r="DS145" s="143"/>
      <c r="DT145" s="143"/>
      <c r="DU145" s="143"/>
      <c r="DV145" s="143"/>
      <c r="DW145" s="144"/>
      <c r="DX145" s="142"/>
      <c r="DY145" s="143"/>
      <c r="DZ145" s="143"/>
      <c r="EA145" s="143"/>
      <c r="EB145" s="143"/>
      <c r="EC145" s="143"/>
      <c r="ED145" s="143"/>
      <c r="EE145" s="143"/>
      <c r="EF145" s="143"/>
      <c r="EG145" s="143"/>
      <c r="EH145" s="143"/>
      <c r="EI145" s="143"/>
      <c r="EJ145" s="143"/>
      <c r="EK145" s="143"/>
      <c r="EL145" s="143"/>
      <c r="EM145" s="144"/>
      <c r="EN145" s="142"/>
      <c r="EO145" s="143"/>
      <c r="EP145" s="143"/>
      <c r="EQ145" s="143"/>
      <c r="ER145" s="143"/>
      <c r="ES145" s="143"/>
      <c r="ET145" s="143"/>
      <c r="EU145" s="143"/>
      <c r="EV145" s="143"/>
      <c r="EW145" s="143"/>
      <c r="EX145" s="143"/>
      <c r="EY145" s="143"/>
      <c r="EZ145" s="143"/>
      <c r="FA145" s="143"/>
      <c r="FB145" s="143"/>
      <c r="FC145" s="144"/>
    </row>
    <row r="146" spans="1:159" ht="26.25" customHeight="1">
      <c r="A146" s="50"/>
      <c r="B146" s="136" t="s">
        <v>129</v>
      </c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8"/>
      <c r="AR146" s="76" t="s">
        <v>72</v>
      </c>
      <c r="AS146" s="82"/>
      <c r="AT146" s="82"/>
      <c r="AU146" s="82"/>
      <c r="AV146" s="82"/>
      <c r="AW146" s="82"/>
      <c r="AX146" s="82"/>
      <c r="AY146" s="82"/>
      <c r="AZ146" s="83"/>
      <c r="BA146" s="149" t="s">
        <v>164</v>
      </c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1"/>
      <c r="BT146" s="142">
        <f t="shared" si="1"/>
        <v>1853040.2</v>
      </c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4"/>
      <c r="CG146" s="155">
        <v>1407300</v>
      </c>
      <c r="CH146" s="155"/>
      <c r="CI146" s="155"/>
      <c r="CJ146" s="155"/>
      <c r="CK146" s="155"/>
      <c r="CL146" s="155">
        <v>10975</v>
      </c>
      <c r="CM146" s="155"/>
      <c r="CN146" s="155"/>
      <c r="CO146" s="155"/>
      <c r="CP146" s="155"/>
      <c r="CQ146" s="155"/>
      <c r="CR146" s="53"/>
      <c r="CS146" s="146">
        <f>75500+102206</f>
        <v>177706</v>
      </c>
      <c r="CT146" s="147"/>
      <c r="CU146" s="147"/>
      <c r="CV146" s="147"/>
      <c r="CW146" s="147"/>
      <c r="CX146" s="147"/>
      <c r="CY146" s="148"/>
      <c r="CZ146" s="146">
        <f>6800+8314+181653.01+60292.19</f>
        <v>257059.2</v>
      </c>
      <c r="DA146" s="147"/>
      <c r="DB146" s="147"/>
      <c r="DC146" s="148"/>
      <c r="DD146" s="142"/>
      <c r="DE146" s="143"/>
      <c r="DF146" s="143"/>
      <c r="DG146" s="143"/>
      <c r="DH146" s="143"/>
      <c r="DI146" s="144"/>
      <c r="DJ146" s="142"/>
      <c r="DK146" s="143"/>
      <c r="DL146" s="143"/>
      <c r="DM146" s="143"/>
      <c r="DN146" s="143"/>
      <c r="DO146" s="143"/>
      <c r="DP146" s="143"/>
      <c r="DQ146" s="143"/>
      <c r="DR146" s="143"/>
      <c r="DS146" s="143"/>
      <c r="DT146" s="143"/>
      <c r="DU146" s="143"/>
      <c r="DV146" s="143"/>
      <c r="DW146" s="144"/>
      <c r="DX146" s="142"/>
      <c r="DY146" s="143"/>
      <c r="DZ146" s="143"/>
      <c r="EA146" s="143"/>
      <c r="EB146" s="143"/>
      <c r="EC146" s="143"/>
      <c r="ED146" s="143"/>
      <c r="EE146" s="143"/>
      <c r="EF146" s="143"/>
      <c r="EG146" s="143"/>
      <c r="EH146" s="143"/>
      <c r="EI146" s="143"/>
      <c r="EJ146" s="143"/>
      <c r="EK146" s="143"/>
      <c r="EL146" s="143"/>
      <c r="EM146" s="144"/>
      <c r="EN146" s="142"/>
      <c r="EO146" s="143"/>
      <c r="EP146" s="143"/>
      <c r="EQ146" s="143"/>
      <c r="ER146" s="143"/>
      <c r="ES146" s="143"/>
      <c r="ET146" s="143"/>
      <c r="EU146" s="143"/>
      <c r="EV146" s="143"/>
      <c r="EW146" s="143"/>
      <c r="EX146" s="143"/>
      <c r="EY146" s="143"/>
      <c r="EZ146" s="143"/>
      <c r="FA146" s="143"/>
      <c r="FB146" s="143"/>
      <c r="FC146" s="144"/>
    </row>
    <row r="147" spans="1:159" ht="36.75" customHeight="1">
      <c r="A147" s="50"/>
      <c r="B147" s="136" t="s">
        <v>130</v>
      </c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8"/>
      <c r="AR147" s="76" t="s">
        <v>162</v>
      </c>
      <c r="AS147" s="82"/>
      <c r="AT147" s="82"/>
      <c r="AU147" s="82"/>
      <c r="AV147" s="82"/>
      <c r="AW147" s="82"/>
      <c r="AX147" s="82"/>
      <c r="AY147" s="82"/>
      <c r="AZ147" s="83"/>
      <c r="BA147" s="149" t="s">
        <v>164</v>
      </c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1"/>
      <c r="BT147" s="142">
        <f>SUM(CG147:FC147)</f>
        <v>4830400</v>
      </c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4"/>
      <c r="CG147" s="155">
        <v>4830400</v>
      </c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53"/>
      <c r="CS147" s="146"/>
      <c r="CT147" s="147"/>
      <c r="CU147" s="147"/>
      <c r="CV147" s="147"/>
      <c r="CW147" s="147"/>
      <c r="CX147" s="147"/>
      <c r="CY147" s="148"/>
      <c r="CZ147" s="146"/>
      <c r="DA147" s="147"/>
      <c r="DB147" s="147"/>
      <c r="DC147" s="148"/>
      <c r="DD147" s="142"/>
      <c r="DE147" s="143"/>
      <c r="DF147" s="143"/>
      <c r="DG147" s="143"/>
      <c r="DH147" s="143"/>
      <c r="DI147" s="144"/>
      <c r="DJ147" s="142"/>
      <c r="DK147" s="143"/>
      <c r="DL147" s="143"/>
      <c r="DM147" s="143"/>
      <c r="DN147" s="143"/>
      <c r="DO147" s="143"/>
      <c r="DP147" s="143"/>
      <c r="DQ147" s="143"/>
      <c r="DR147" s="143"/>
      <c r="DS147" s="143"/>
      <c r="DT147" s="143"/>
      <c r="DU147" s="143"/>
      <c r="DV147" s="143"/>
      <c r="DW147" s="144"/>
      <c r="DX147" s="142"/>
      <c r="DY147" s="143"/>
      <c r="DZ147" s="143"/>
      <c r="EA147" s="143"/>
      <c r="EB147" s="143"/>
      <c r="EC147" s="143"/>
      <c r="ED147" s="143"/>
      <c r="EE147" s="143"/>
      <c r="EF147" s="143"/>
      <c r="EG147" s="143"/>
      <c r="EH147" s="143"/>
      <c r="EI147" s="143"/>
      <c r="EJ147" s="143"/>
      <c r="EK147" s="143"/>
      <c r="EL147" s="143"/>
      <c r="EM147" s="144"/>
      <c r="EN147" s="142"/>
      <c r="EO147" s="143"/>
      <c r="EP147" s="143"/>
      <c r="EQ147" s="143"/>
      <c r="ER147" s="143"/>
      <c r="ES147" s="143"/>
      <c r="ET147" s="143"/>
      <c r="EU147" s="143"/>
      <c r="EV147" s="143"/>
      <c r="EW147" s="143"/>
      <c r="EX147" s="143"/>
      <c r="EY147" s="143"/>
      <c r="EZ147" s="143"/>
      <c r="FA147" s="143"/>
      <c r="FB147" s="143"/>
      <c r="FC147" s="144"/>
    </row>
    <row r="148" spans="1:159" ht="43.5" customHeight="1">
      <c r="A148" s="50"/>
      <c r="B148" s="136" t="s">
        <v>131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8"/>
      <c r="AR148" s="76" t="s">
        <v>165</v>
      </c>
      <c r="AS148" s="82"/>
      <c r="AT148" s="82"/>
      <c r="AU148" s="82"/>
      <c r="AV148" s="82"/>
      <c r="AW148" s="82"/>
      <c r="AX148" s="82"/>
      <c r="AY148" s="82"/>
      <c r="AZ148" s="83"/>
      <c r="BA148" s="149" t="s">
        <v>164</v>
      </c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1"/>
      <c r="BT148" s="142">
        <f>SUM(CG148:FC148)</f>
        <v>501814.78</v>
      </c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4"/>
      <c r="CG148" s="155">
        <f>182900+4455</f>
        <v>187355</v>
      </c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53"/>
      <c r="CS148" s="146"/>
      <c r="CT148" s="147"/>
      <c r="CU148" s="147"/>
      <c r="CV148" s="147"/>
      <c r="CW148" s="147"/>
      <c r="CX148" s="147"/>
      <c r="CY148" s="148"/>
      <c r="CZ148" s="146">
        <v>314459.78</v>
      </c>
      <c r="DA148" s="147"/>
      <c r="DB148" s="147"/>
      <c r="DC148" s="148"/>
      <c r="DD148" s="142"/>
      <c r="DE148" s="143"/>
      <c r="DF148" s="143"/>
      <c r="DG148" s="143"/>
      <c r="DH148" s="143"/>
      <c r="DI148" s="144"/>
      <c r="DJ148" s="142"/>
      <c r="DK148" s="143"/>
      <c r="DL148" s="143"/>
      <c r="DM148" s="143"/>
      <c r="DN148" s="143"/>
      <c r="DO148" s="143"/>
      <c r="DP148" s="143"/>
      <c r="DQ148" s="143"/>
      <c r="DR148" s="143"/>
      <c r="DS148" s="143"/>
      <c r="DT148" s="143"/>
      <c r="DU148" s="143"/>
      <c r="DV148" s="143"/>
      <c r="DW148" s="144"/>
      <c r="DX148" s="142"/>
      <c r="DY148" s="143"/>
      <c r="DZ148" s="143"/>
      <c r="EA148" s="143"/>
      <c r="EB148" s="143"/>
      <c r="EC148" s="143"/>
      <c r="ED148" s="143"/>
      <c r="EE148" s="143"/>
      <c r="EF148" s="143"/>
      <c r="EG148" s="143"/>
      <c r="EH148" s="143"/>
      <c r="EI148" s="143"/>
      <c r="EJ148" s="143"/>
      <c r="EK148" s="143"/>
      <c r="EL148" s="143"/>
      <c r="EM148" s="144"/>
      <c r="EN148" s="142"/>
      <c r="EO148" s="143"/>
      <c r="EP148" s="143"/>
      <c r="EQ148" s="143"/>
      <c r="ER148" s="143"/>
      <c r="ES148" s="143"/>
      <c r="ET148" s="143"/>
      <c r="EU148" s="143"/>
      <c r="EV148" s="143"/>
      <c r="EW148" s="143"/>
      <c r="EX148" s="143"/>
      <c r="EY148" s="143"/>
      <c r="EZ148" s="143"/>
      <c r="FA148" s="143"/>
      <c r="FB148" s="143"/>
      <c r="FC148" s="144"/>
    </row>
    <row r="149" spans="1:159" ht="42.75" customHeight="1">
      <c r="A149" s="50"/>
      <c r="B149" s="140" t="s">
        <v>54</v>
      </c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1"/>
      <c r="AR149" s="156" t="s">
        <v>166</v>
      </c>
      <c r="AS149" s="157"/>
      <c r="AT149" s="157"/>
      <c r="AU149" s="157"/>
      <c r="AV149" s="157"/>
      <c r="AW149" s="157"/>
      <c r="AX149" s="157"/>
      <c r="AY149" s="157"/>
      <c r="AZ149" s="158"/>
      <c r="BA149" s="149" t="s">
        <v>86</v>
      </c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1"/>
      <c r="BT149" s="142">
        <f>SUM(CG149:FC149)</f>
        <v>0</v>
      </c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4"/>
      <c r="CG149" s="145">
        <v>0</v>
      </c>
      <c r="CH149" s="145"/>
      <c r="CI149" s="145"/>
      <c r="CJ149" s="145"/>
      <c r="CK149" s="145"/>
      <c r="CL149" s="145">
        <v>0</v>
      </c>
      <c r="CM149" s="145"/>
      <c r="CN149" s="145"/>
      <c r="CO149" s="145"/>
      <c r="CP149" s="145"/>
      <c r="CQ149" s="145"/>
      <c r="CR149" s="53">
        <v>0</v>
      </c>
      <c r="CS149" s="146">
        <v>0</v>
      </c>
      <c r="CT149" s="147"/>
      <c r="CU149" s="147"/>
      <c r="CV149" s="147"/>
      <c r="CW149" s="147"/>
      <c r="CX149" s="147"/>
      <c r="CY149" s="148"/>
      <c r="CZ149" s="146">
        <v>0</v>
      </c>
      <c r="DA149" s="147"/>
      <c r="DB149" s="147"/>
      <c r="DC149" s="148"/>
      <c r="DD149" s="142">
        <v>0</v>
      </c>
      <c r="DE149" s="143"/>
      <c r="DF149" s="143"/>
      <c r="DG149" s="143"/>
      <c r="DH149" s="143"/>
      <c r="DI149" s="144"/>
      <c r="DJ149" s="142">
        <v>0</v>
      </c>
      <c r="DK149" s="143"/>
      <c r="DL149" s="143"/>
      <c r="DM149" s="143"/>
      <c r="DN149" s="143"/>
      <c r="DO149" s="143"/>
      <c r="DP149" s="143"/>
      <c r="DQ149" s="143"/>
      <c r="DR149" s="143"/>
      <c r="DS149" s="143"/>
      <c r="DT149" s="143"/>
      <c r="DU149" s="143"/>
      <c r="DV149" s="143"/>
      <c r="DW149" s="144"/>
      <c r="DX149" s="142">
        <v>0</v>
      </c>
      <c r="DY149" s="143"/>
      <c r="DZ149" s="143"/>
      <c r="EA149" s="143"/>
      <c r="EB149" s="143"/>
      <c r="EC149" s="143"/>
      <c r="ED149" s="143"/>
      <c r="EE149" s="143"/>
      <c r="EF149" s="143"/>
      <c r="EG149" s="143"/>
      <c r="EH149" s="143"/>
      <c r="EI149" s="143"/>
      <c r="EJ149" s="143"/>
      <c r="EK149" s="143"/>
      <c r="EL149" s="143"/>
      <c r="EM149" s="144"/>
      <c r="EN149" s="142">
        <v>0</v>
      </c>
      <c r="EO149" s="143"/>
      <c r="EP149" s="143"/>
      <c r="EQ149" s="143"/>
      <c r="ER149" s="143"/>
      <c r="ES149" s="143"/>
      <c r="ET149" s="143"/>
      <c r="EU149" s="143"/>
      <c r="EV149" s="143"/>
      <c r="EW149" s="143"/>
      <c r="EX149" s="143"/>
      <c r="EY149" s="143"/>
      <c r="EZ149" s="143"/>
      <c r="FA149" s="143"/>
      <c r="FB149" s="143"/>
      <c r="FC149" s="144"/>
    </row>
    <row r="150" spans="1:159" ht="40.5" customHeight="1">
      <c r="A150" s="50"/>
      <c r="B150" s="140" t="s">
        <v>55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1"/>
      <c r="AR150" s="156" t="s">
        <v>167</v>
      </c>
      <c r="AS150" s="157"/>
      <c r="AT150" s="157"/>
      <c r="AU150" s="157"/>
      <c r="AV150" s="157"/>
      <c r="AW150" s="157"/>
      <c r="AX150" s="157"/>
      <c r="AY150" s="157"/>
      <c r="AZ150" s="158"/>
      <c r="BA150" s="149" t="s">
        <v>86</v>
      </c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1"/>
      <c r="BT150" s="142">
        <f>SUM(CG150:FC150)</f>
        <v>0</v>
      </c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4"/>
      <c r="CG150" s="145">
        <v>0</v>
      </c>
      <c r="CH150" s="145"/>
      <c r="CI150" s="145"/>
      <c r="CJ150" s="145"/>
      <c r="CK150" s="145"/>
      <c r="CL150" s="145">
        <v>0</v>
      </c>
      <c r="CM150" s="145"/>
      <c r="CN150" s="145"/>
      <c r="CO150" s="145"/>
      <c r="CP150" s="145"/>
      <c r="CQ150" s="145"/>
      <c r="CR150" s="53">
        <v>0</v>
      </c>
      <c r="CS150" s="146">
        <v>0</v>
      </c>
      <c r="CT150" s="147"/>
      <c r="CU150" s="147"/>
      <c r="CV150" s="147"/>
      <c r="CW150" s="147"/>
      <c r="CX150" s="147"/>
      <c r="CY150" s="148"/>
      <c r="CZ150" s="146">
        <v>0</v>
      </c>
      <c r="DA150" s="147"/>
      <c r="DB150" s="147"/>
      <c r="DC150" s="148"/>
      <c r="DD150" s="142">
        <v>0</v>
      </c>
      <c r="DE150" s="143"/>
      <c r="DF150" s="143"/>
      <c r="DG150" s="143"/>
      <c r="DH150" s="143"/>
      <c r="DI150" s="144"/>
      <c r="DJ150" s="142">
        <v>0</v>
      </c>
      <c r="DK150" s="143"/>
      <c r="DL150" s="143"/>
      <c r="DM150" s="143"/>
      <c r="DN150" s="143"/>
      <c r="DO150" s="143"/>
      <c r="DP150" s="143"/>
      <c r="DQ150" s="143"/>
      <c r="DR150" s="143"/>
      <c r="DS150" s="143"/>
      <c r="DT150" s="143"/>
      <c r="DU150" s="143"/>
      <c r="DV150" s="143"/>
      <c r="DW150" s="144"/>
      <c r="DX150" s="142">
        <v>0</v>
      </c>
      <c r="DY150" s="143"/>
      <c r="DZ150" s="143"/>
      <c r="EA150" s="143"/>
      <c r="EB150" s="143"/>
      <c r="EC150" s="143"/>
      <c r="ED150" s="143"/>
      <c r="EE150" s="143"/>
      <c r="EF150" s="143"/>
      <c r="EG150" s="143"/>
      <c r="EH150" s="143"/>
      <c r="EI150" s="143"/>
      <c r="EJ150" s="143"/>
      <c r="EK150" s="143"/>
      <c r="EL150" s="143"/>
      <c r="EM150" s="144"/>
      <c r="EN150" s="142">
        <v>0</v>
      </c>
      <c r="EO150" s="143"/>
      <c r="EP150" s="143"/>
      <c r="EQ150" s="143"/>
      <c r="ER150" s="143"/>
      <c r="ES150" s="143"/>
      <c r="ET150" s="143"/>
      <c r="EU150" s="143"/>
      <c r="EV150" s="143"/>
      <c r="EW150" s="143"/>
      <c r="EX150" s="143"/>
      <c r="EY150" s="143"/>
      <c r="EZ150" s="143"/>
      <c r="FA150" s="143"/>
      <c r="FB150" s="143"/>
      <c r="FC150" s="144"/>
    </row>
    <row r="151" spans="1:159" ht="25.5" customHeight="1">
      <c r="A151" s="67" t="s">
        <v>4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</row>
    <row r="152" spans="1:78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</row>
    <row r="153" spans="1:159" ht="32.25" customHeight="1">
      <c r="A153" s="104" t="s">
        <v>91</v>
      </c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6"/>
      <c r="AR153" s="104" t="s">
        <v>37</v>
      </c>
      <c r="AS153" s="105"/>
      <c r="AT153" s="105"/>
      <c r="AU153" s="105"/>
      <c r="AV153" s="105"/>
      <c r="AW153" s="105"/>
      <c r="AX153" s="105"/>
      <c r="AY153" s="105"/>
      <c r="AZ153" s="106"/>
      <c r="BA153" s="104" t="s">
        <v>38</v>
      </c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6"/>
      <c r="BT153" s="112" t="s">
        <v>171</v>
      </c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4"/>
    </row>
    <row r="154" spans="1:159" ht="14.25" customHeight="1">
      <c r="A154" s="107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108"/>
      <c r="AR154" s="107"/>
      <c r="AS154" s="78"/>
      <c r="AT154" s="78"/>
      <c r="AU154" s="78"/>
      <c r="AV154" s="78"/>
      <c r="AW154" s="78"/>
      <c r="AX154" s="78"/>
      <c r="AY154" s="78"/>
      <c r="AZ154" s="108"/>
      <c r="BA154" s="107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108"/>
      <c r="BT154" s="104" t="s">
        <v>39</v>
      </c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6"/>
      <c r="CG154" s="121" t="s">
        <v>97</v>
      </c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22"/>
      <c r="DQ154" s="122"/>
      <c r="DR154" s="122"/>
      <c r="DS154" s="122"/>
      <c r="DT154" s="122"/>
      <c r="DU154" s="122"/>
      <c r="DV154" s="122"/>
      <c r="DW154" s="122"/>
      <c r="DX154" s="122"/>
      <c r="DY154" s="122"/>
      <c r="DZ154" s="122"/>
      <c r="EA154" s="122"/>
      <c r="EB154" s="122"/>
      <c r="EC154" s="122"/>
      <c r="ED154" s="122"/>
      <c r="EE154" s="122"/>
      <c r="EF154" s="122"/>
      <c r="EG154" s="122"/>
      <c r="EH154" s="122"/>
      <c r="EI154" s="122"/>
      <c r="EJ154" s="122"/>
      <c r="EK154" s="122"/>
      <c r="EL154" s="122"/>
      <c r="EM154" s="122"/>
      <c r="EN154" s="122"/>
      <c r="EO154" s="122"/>
      <c r="EP154" s="122"/>
      <c r="EQ154" s="122"/>
      <c r="ER154" s="122"/>
      <c r="ES154" s="122"/>
      <c r="ET154" s="122"/>
      <c r="EU154" s="122"/>
      <c r="EV154" s="122"/>
      <c r="EW154" s="122"/>
      <c r="EX154" s="122"/>
      <c r="EY154" s="122"/>
      <c r="EZ154" s="122"/>
      <c r="FA154" s="122"/>
      <c r="FB154" s="122"/>
      <c r="FC154" s="123"/>
    </row>
    <row r="155" spans="1:159" ht="113.25" customHeight="1">
      <c r="A155" s="10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108"/>
      <c r="AR155" s="107"/>
      <c r="AS155" s="78"/>
      <c r="AT155" s="78"/>
      <c r="AU155" s="78"/>
      <c r="AV155" s="78"/>
      <c r="AW155" s="78"/>
      <c r="AX155" s="78"/>
      <c r="AY155" s="78"/>
      <c r="AZ155" s="108"/>
      <c r="BA155" s="107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108"/>
      <c r="BT155" s="107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108"/>
      <c r="CG155" s="92" t="s">
        <v>40</v>
      </c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121" t="s">
        <v>170</v>
      </c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3"/>
      <c r="DD155" s="115" t="s">
        <v>41</v>
      </c>
      <c r="DE155" s="116"/>
      <c r="DF155" s="116"/>
      <c r="DG155" s="116"/>
      <c r="DH155" s="116"/>
      <c r="DI155" s="117"/>
      <c r="DJ155" s="115" t="s">
        <v>42</v>
      </c>
      <c r="DK155" s="116"/>
      <c r="DL155" s="116"/>
      <c r="DM155" s="116"/>
      <c r="DN155" s="116"/>
      <c r="DO155" s="116"/>
      <c r="DP155" s="116"/>
      <c r="DQ155" s="116"/>
      <c r="DR155" s="116"/>
      <c r="DS155" s="116"/>
      <c r="DT155" s="116"/>
      <c r="DU155" s="116"/>
      <c r="DV155" s="116"/>
      <c r="DW155" s="117"/>
      <c r="DX155" s="121" t="s">
        <v>84</v>
      </c>
      <c r="DY155" s="122"/>
      <c r="DZ155" s="122"/>
      <c r="EA155" s="122"/>
      <c r="EB155" s="122"/>
      <c r="EC155" s="122"/>
      <c r="ED155" s="122"/>
      <c r="EE155" s="122"/>
      <c r="EF155" s="122"/>
      <c r="EG155" s="122"/>
      <c r="EH155" s="122"/>
      <c r="EI155" s="122"/>
      <c r="EJ155" s="122"/>
      <c r="EK155" s="122"/>
      <c r="EL155" s="122"/>
      <c r="EM155" s="122"/>
      <c r="EN155" s="122"/>
      <c r="EO155" s="122"/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  <c r="EZ155" s="122"/>
      <c r="FA155" s="122"/>
      <c r="FB155" s="122"/>
      <c r="FC155" s="123"/>
    </row>
    <row r="156" spans="1:159" ht="66" customHeight="1">
      <c r="A156" s="109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1"/>
      <c r="AR156" s="109"/>
      <c r="AS156" s="110"/>
      <c r="AT156" s="110"/>
      <c r="AU156" s="110"/>
      <c r="AV156" s="110"/>
      <c r="AW156" s="110"/>
      <c r="AX156" s="110"/>
      <c r="AY156" s="110"/>
      <c r="AZ156" s="111"/>
      <c r="BA156" s="109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1"/>
      <c r="BT156" s="109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1"/>
      <c r="CG156" s="124" t="s">
        <v>168</v>
      </c>
      <c r="CH156" s="124"/>
      <c r="CI156" s="124"/>
      <c r="CJ156" s="124"/>
      <c r="CK156" s="124"/>
      <c r="CL156" s="124" t="s">
        <v>169</v>
      </c>
      <c r="CM156" s="124"/>
      <c r="CN156" s="124"/>
      <c r="CO156" s="124"/>
      <c r="CP156" s="124"/>
      <c r="CQ156" s="124"/>
      <c r="CR156" s="48" t="s">
        <v>23</v>
      </c>
      <c r="CS156" s="92" t="s">
        <v>168</v>
      </c>
      <c r="CT156" s="92"/>
      <c r="CU156" s="92"/>
      <c r="CV156" s="92"/>
      <c r="CW156" s="92"/>
      <c r="CX156" s="92"/>
      <c r="CY156" s="92"/>
      <c r="CZ156" s="92" t="s">
        <v>169</v>
      </c>
      <c r="DA156" s="92"/>
      <c r="DB156" s="92"/>
      <c r="DC156" s="92"/>
      <c r="DD156" s="118"/>
      <c r="DE156" s="119"/>
      <c r="DF156" s="119"/>
      <c r="DG156" s="119"/>
      <c r="DH156" s="119"/>
      <c r="DI156" s="120"/>
      <c r="DJ156" s="118"/>
      <c r="DK156" s="119"/>
      <c r="DL156" s="119"/>
      <c r="DM156" s="119"/>
      <c r="DN156" s="119"/>
      <c r="DO156" s="119"/>
      <c r="DP156" s="119"/>
      <c r="DQ156" s="119"/>
      <c r="DR156" s="119"/>
      <c r="DS156" s="119"/>
      <c r="DT156" s="119"/>
      <c r="DU156" s="119"/>
      <c r="DV156" s="119"/>
      <c r="DW156" s="120"/>
      <c r="DX156" s="101" t="s">
        <v>39</v>
      </c>
      <c r="DY156" s="102"/>
      <c r="DZ156" s="102"/>
      <c r="EA156" s="102"/>
      <c r="EB156" s="102"/>
      <c r="EC156" s="102"/>
      <c r="ED156" s="102"/>
      <c r="EE156" s="102"/>
      <c r="EF156" s="102"/>
      <c r="EG156" s="102"/>
      <c r="EH156" s="102"/>
      <c r="EI156" s="102"/>
      <c r="EJ156" s="102"/>
      <c r="EK156" s="102"/>
      <c r="EL156" s="102"/>
      <c r="EM156" s="103"/>
      <c r="EN156" s="65" t="s">
        <v>43</v>
      </c>
      <c r="EO156" s="125"/>
      <c r="EP156" s="125"/>
      <c r="EQ156" s="125"/>
      <c r="ER156" s="125"/>
      <c r="ES156" s="125"/>
      <c r="ET156" s="125"/>
      <c r="EU156" s="125"/>
      <c r="EV156" s="125"/>
      <c r="EW156" s="125"/>
      <c r="EX156" s="125"/>
      <c r="EY156" s="125"/>
      <c r="EZ156" s="125"/>
      <c r="FA156" s="125"/>
      <c r="FB156" s="125"/>
      <c r="FC156" s="126"/>
    </row>
    <row r="157" spans="1:159" ht="15" customHeight="1">
      <c r="A157" s="121">
        <v>1</v>
      </c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3"/>
      <c r="AR157" s="121">
        <v>2</v>
      </c>
      <c r="AS157" s="122"/>
      <c r="AT157" s="122"/>
      <c r="AU157" s="122"/>
      <c r="AV157" s="122"/>
      <c r="AW157" s="122"/>
      <c r="AX157" s="122"/>
      <c r="AY157" s="122"/>
      <c r="AZ157" s="123"/>
      <c r="BA157" s="121">
        <v>3</v>
      </c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3"/>
      <c r="BT157" s="121">
        <v>4</v>
      </c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3"/>
      <c r="CG157" s="92">
        <v>5</v>
      </c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122">
        <v>6</v>
      </c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3"/>
      <c r="DD157" s="121">
        <v>7</v>
      </c>
      <c r="DE157" s="122"/>
      <c r="DF157" s="122"/>
      <c r="DG157" s="122"/>
      <c r="DH157" s="122"/>
      <c r="DI157" s="123"/>
      <c r="DJ157" s="121">
        <v>8</v>
      </c>
      <c r="DK157" s="122"/>
      <c r="DL157" s="122"/>
      <c r="DM157" s="122"/>
      <c r="DN157" s="122"/>
      <c r="DO157" s="122"/>
      <c r="DP157" s="122"/>
      <c r="DQ157" s="122"/>
      <c r="DR157" s="122"/>
      <c r="DS157" s="122"/>
      <c r="DT157" s="122"/>
      <c r="DU157" s="122"/>
      <c r="DV157" s="122"/>
      <c r="DW157" s="123"/>
      <c r="DX157" s="133">
        <v>9</v>
      </c>
      <c r="DY157" s="134"/>
      <c r="DZ157" s="134"/>
      <c r="EA157" s="134"/>
      <c r="EB157" s="134"/>
      <c r="EC157" s="134"/>
      <c r="ED157" s="134"/>
      <c r="EE157" s="134"/>
      <c r="EF157" s="134"/>
      <c r="EG157" s="134"/>
      <c r="EH157" s="134"/>
      <c r="EI157" s="134"/>
      <c r="EJ157" s="134"/>
      <c r="EK157" s="134"/>
      <c r="EL157" s="134"/>
      <c r="EM157" s="135"/>
      <c r="EN157" s="130">
        <v>10</v>
      </c>
      <c r="EO157" s="131"/>
      <c r="EP157" s="131"/>
      <c r="EQ157" s="131"/>
      <c r="ER157" s="131"/>
      <c r="ES157" s="131"/>
      <c r="ET157" s="131"/>
      <c r="EU157" s="131"/>
      <c r="EV157" s="131"/>
      <c r="EW157" s="131"/>
      <c r="EX157" s="131"/>
      <c r="EY157" s="131"/>
      <c r="EZ157" s="131"/>
      <c r="FA157" s="131"/>
      <c r="FB157" s="131"/>
      <c r="FC157" s="132"/>
    </row>
    <row r="158" spans="1:159" ht="21.75" customHeight="1">
      <c r="A158" s="139" t="s">
        <v>44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1"/>
      <c r="AR158" s="127" t="s">
        <v>135</v>
      </c>
      <c r="AS158" s="128"/>
      <c r="AT158" s="128"/>
      <c r="AU158" s="128"/>
      <c r="AV158" s="128"/>
      <c r="AW158" s="128"/>
      <c r="AX158" s="128"/>
      <c r="AY158" s="128"/>
      <c r="AZ158" s="129"/>
      <c r="BA158" s="127" t="s">
        <v>86</v>
      </c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9"/>
      <c r="BT158" s="71">
        <f>SUM(CG158:FC158)</f>
        <v>44047322.85</v>
      </c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>
        <f>CG161+CG162+CG163+CG164</f>
        <v>37263935</v>
      </c>
      <c r="CH158" s="71"/>
      <c r="CI158" s="71"/>
      <c r="CJ158" s="71"/>
      <c r="CK158" s="71"/>
      <c r="CL158" s="71">
        <f>CL161+CL162+CL163+CL164</f>
        <v>5093222.789999999</v>
      </c>
      <c r="CM158" s="71"/>
      <c r="CN158" s="71"/>
      <c r="CO158" s="71"/>
      <c r="CP158" s="71"/>
      <c r="CQ158" s="71"/>
      <c r="CR158" s="49">
        <f>CR161+CR162+CR163+CR164</f>
        <v>0</v>
      </c>
      <c r="CS158" s="68">
        <f>CS161+CS162+CS163+CS164</f>
        <v>181306</v>
      </c>
      <c r="CT158" s="69"/>
      <c r="CU158" s="69"/>
      <c r="CV158" s="69"/>
      <c r="CW158" s="69"/>
      <c r="CX158" s="69"/>
      <c r="CY158" s="70"/>
      <c r="CZ158" s="68">
        <f>CZ161+CZ162+CZ163+CZ164</f>
        <v>591851.03</v>
      </c>
      <c r="DA158" s="69"/>
      <c r="DB158" s="69"/>
      <c r="DC158" s="70"/>
      <c r="DD158" s="68">
        <f>DD161+DD163</f>
        <v>0</v>
      </c>
      <c r="DE158" s="69"/>
      <c r="DF158" s="69"/>
      <c r="DG158" s="69"/>
      <c r="DH158" s="69"/>
      <c r="DI158" s="70"/>
      <c r="DJ158" s="68">
        <f>DJ161</f>
        <v>0</v>
      </c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70"/>
      <c r="DX158" s="68">
        <f>DX161+DX162+DX164</f>
        <v>917008.03</v>
      </c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70"/>
      <c r="EN158" s="68">
        <f>EN161+EN164</f>
        <v>0</v>
      </c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70"/>
    </row>
    <row r="159" spans="1:159" ht="39.75" customHeight="1">
      <c r="A159" s="136" t="s">
        <v>85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6"/>
      <c r="DE159" s="136"/>
      <c r="DF159" s="136"/>
      <c r="DG159" s="136"/>
      <c r="DH159" s="136"/>
      <c r="DI159" s="136"/>
      <c r="DJ159" s="136"/>
      <c r="DK159" s="136"/>
      <c r="DL159" s="136"/>
      <c r="DM159" s="136"/>
      <c r="DN159" s="136"/>
      <c r="DO159" s="136"/>
      <c r="DP159" s="136"/>
      <c r="DQ159" s="136"/>
      <c r="DR159" s="136"/>
      <c r="DS159" s="136"/>
      <c r="DT159" s="136"/>
      <c r="DU159" s="136"/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6"/>
      <c r="EO159" s="136"/>
      <c r="EP159" s="136"/>
      <c r="EQ159" s="136"/>
      <c r="ER159" s="136"/>
      <c r="ES159" s="136"/>
      <c r="ET159" s="136"/>
      <c r="EU159" s="136"/>
      <c r="EV159" s="136"/>
      <c r="EW159" s="136"/>
      <c r="EX159" s="136"/>
      <c r="EY159" s="136"/>
      <c r="EZ159" s="136"/>
      <c r="FA159" s="136"/>
      <c r="FB159" s="136"/>
      <c r="FC159" s="138"/>
    </row>
    <row r="160" spans="1:159" ht="21.75" customHeight="1">
      <c r="A160" s="50"/>
      <c r="B160" s="136" t="s">
        <v>97</v>
      </c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8"/>
      <c r="AR160" s="149"/>
      <c r="AS160" s="150"/>
      <c r="AT160" s="150"/>
      <c r="AU160" s="150"/>
      <c r="AV160" s="150"/>
      <c r="AW160" s="150"/>
      <c r="AX160" s="150"/>
      <c r="AY160" s="150"/>
      <c r="AZ160" s="151"/>
      <c r="BA160" s="149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1"/>
      <c r="BT160" s="101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3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39"/>
      <c r="CS160" s="121"/>
      <c r="CT160" s="122"/>
      <c r="CU160" s="122"/>
      <c r="CV160" s="122"/>
      <c r="CW160" s="122"/>
      <c r="CX160" s="122"/>
      <c r="CY160" s="123"/>
      <c r="CZ160" s="121"/>
      <c r="DA160" s="122"/>
      <c r="DB160" s="122"/>
      <c r="DC160" s="123"/>
      <c r="DD160" s="101"/>
      <c r="DE160" s="102"/>
      <c r="DF160" s="102"/>
      <c r="DG160" s="102"/>
      <c r="DH160" s="102"/>
      <c r="DI160" s="103"/>
      <c r="DJ160" s="101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3"/>
      <c r="DX160" s="68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70"/>
      <c r="EN160" s="101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3"/>
    </row>
    <row r="161" spans="1:159" ht="44.25" customHeight="1">
      <c r="A161" s="50"/>
      <c r="B161" s="136" t="s">
        <v>45</v>
      </c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8"/>
      <c r="AR161" s="76" t="s">
        <v>136</v>
      </c>
      <c r="AS161" s="82"/>
      <c r="AT161" s="82"/>
      <c r="AU161" s="82"/>
      <c r="AV161" s="82"/>
      <c r="AW161" s="82"/>
      <c r="AX161" s="82"/>
      <c r="AY161" s="82"/>
      <c r="AZ161" s="83"/>
      <c r="BA161" s="149" t="s">
        <v>49</v>
      </c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1"/>
      <c r="BT161" s="142">
        <f>CG161+CL161+CS161+CZ161+DD161+DJ161+DX161</f>
        <v>917008.03</v>
      </c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4"/>
      <c r="CG161" s="145"/>
      <c r="CH161" s="145"/>
      <c r="CI161" s="145"/>
      <c r="CJ161" s="145"/>
      <c r="CK161" s="145"/>
      <c r="CL161" s="145"/>
      <c r="CM161" s="145"/>
      <c r="CN161" s="145"/>
      <c r="CO161" s="145"/>
      <c r="CP161" s="145"/>
      <c r="CQ161" s="145"/>
      <c r="CR161" s="52"/>
      <c r="CS161" s="146"/>
      <c r="CT161" s="147"/>
      <c r="CU161" s="147"/>
      <c r="CV161" s="147"/>
      <c r="CW161" s="147"/>
      <c r="CX161" s="147"/>
      <c r="CY161" s="148"/>
      <c r="CZ161" s="146"/>
      <c r="DA161" s="147"/>
      <c r="DB161" s="147"/>
      <c r="DC161" s="148"/>
      <c r="DD161" s="142"/>
      <c r="DE161" s="143"/>
      <c r="DF161" s="143"/>
      <c r="DG161" s="143"/>
      <c r="DH161" s="143"/>
      <c r="DI161" s="144"/>
      <c r="DJ161" s="142"/>
      <c r="DK161" s="143"/>
      <c r="DL161" s="143"/>
      <c r="DM161" s="143"/>
      <c r="DN161" s="143"/>
      <c r="DO161" s="143"/>
      <c r="DP161" s="143"/>
      <c r="DQ161" s="143"/>
      <c r="DR161" s="143"/>
      <c r="DS161" s="143"/>
      <c r="DT161" s="143"/>
      <c r="DU161" s="143"/>
      <c r="DV161" s="143"/>
      <c r="DW161" s="144"/>
      <c r="DX161" s="142">
        <v>917008.03</v>
      </c>
      <c r="DY161" s="143"/>
      <c r="DZ161" s="143"/>
      <c r="EA161" s="143"/>
      <c r="EB161" s="143"/>
      <c r="EC161" s="143"/>
      <c r="ED161" s="143"/>
      <c r="EE161" s="143"/>
      <c r="EF161" s="143"/>
      <c r="EG161" s="143"/>
      <c r="EH161" s="143"/>
      <c r="EI161" s="143"/>
      <c r="EJ161" s="143"/>
      <c r="EK161" s="143"/>
      <c r="EL161" s="143"/>
      <c r="EM161" s="144"/>
      <c r="EN161" s="142"/>
      <c r="EO161" s="143"/>
      <c r="EP161" s="143"/>
      <c r="EQ161" s="143"/>
      <c r="ER161" s="143"/>
      <c r="ES161" s="143"/>
      <c r="ET161" s="143"/>
      <c r="EU161" s="143"/>
      <c r="EV161" s="143"/>
      <c r="EW161" s="143"/>
      <c r="EX161" s="143"/>
      <c r="EY161" s="143"/>
      <c r="EZ161" s="143"/>
      <c r="FA161" s="143"/>
      <c r="FB161" s="143"/>
      <c r="FC161" s="144"/>
    </row>
    <row r="162" spans="1:159" ht="58.5" customHeight="1">
      <c r="A162" s="50"/>
      <c r="B162" s="136" t="s">
        <v>46</v>
      </c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8"/>
      <c r="AR162" s="76" t="s">
        <v>137</v>
      </c>
      <c r="AS162" s="82"/>
      <c r="AT162" s="82"/>
      <c r="AU162" s="82"/>
      <c r="AV162" s="82"/>
      <c r="AW162" s="82"/>
      <c r="AX162" s="82"/>
      <c r="AY162" s="82"/>
      <c r="AZ162" s="83"/>
      <c r="BA162" s="149" t="s">
        <v>49</v>
      </c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1"/>
      <c r="BT162" s="142">
        <f>CG162+CL162+CS162+CZ162+DX162</f>
        <v>0</v>
      </c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4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52"/>
      <c r="CS162" s="146"/>
      <c r="CT162" s="147"/>
      <c r="CU162" s="147"/>
      <c r="CV162" s="147"/>
      <c r="CW162" s="147"/>
      <c r="CX162" s="147"/>
      <c r="CY162" s="148"/>
      <c r="CZ162" s="146"/>
      <c r="DA162" s="147"/>
      <c r="DB162" s="147"/>
      <c r="DC162" s="148"/>
      <c r="DD162" s="142" t="s">
        <v>86</v>
      </c>
      <c r="DE162" s="143"/>
      <c r="DF162" s="143"/>
      <c r="DG162" s="143"/>
      <c r="DH162" s="143"/>
      <c r="DI162" s="144"/>
      <c r="DJ162" s="142" t="s">
        <v>86</v>
      </c>
      <c r="DK162" s="143"/>
      <c r="DL162" s="143"/>
      <c r="DM162" s="143"/>
      <c r="DN162" s="143"/>
      <c r="DO162" s="143"/>
      <c r="DP162" s="143"/>
      <c r="DQ162" s="143"/>
      <c r="DR162" s="143"/>
      <c r="DS162" s="143"/>
      <c r="DT162" s="143"/>
      <c r="DU162" s="143"/>
      <c r="DV162" s="143"/>
      <c r="DW162" s="144"/>
      <c r="DX162" s="152"/>
      <c r="DY162" s="153"/>
      <c r="DZ162" s="153"/>
      <c r="EA162" s="153"/>
      <c r="EB162" s="153"/>
      <c r="EC162" s="153"/>
      <c r="ED162" s="153"/>
      <c r="EE162" s="153"/>
      <c r="EF162" s="153"/>
      <c r="EG162" s="153"/>
      <c r="EH162" s="153"/>
      <c r="EI162" s="153"/>
      <c r="EJ162" s="153"/>
      <c r="EK162" s="153"/>
      <c r="EL162" s="153"/>
      <c r="EM162" s="154"/>
      <c r="EN162" s="142" t="s">
        <v>86</v>
      </c>
      <c r="EO162" s="143"/>
      <c r="EP162" s="143"/>
      <c r="EQ162" s="143"/>
      <c r="ER162" s="143"/>
      <c r="ES162" s="143"/>
      <c r="ET162" s="143"/>
      <c r="EU162" s="143"/>
      <c r="EV162" s="143"/>
      <c r="EW162" s="143"/>
      <c r="EX162" s="143"/>
      <c r="EY162" s="143"/>
      <c r="EZ162" s="143"/>
      <c r="FA162" s="143"/>
      <c r="FB162" s="143"/>
      <c r="FC162" s="144"/>
    </row>
    <row r="163" spans="1:159" ht="42.75" customHeight="1">
      <c r="A163" s="50"/>
      <c r="B163" s="136" t="s">
        <v>121</v>
      </c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8"/>
      <c r="AR163" s="76" t="s">
        <v>138</v>
      </c>
      <c r="AS163" s="82"/>
      <c r="AT163" s="82"/>
      <c r="AU163" s="82"/>
      <c r="AV163" s="82"/>
      <c r="AW163" s="82"/>
      <c r="AX163" s="82"/>
      <c r="AY163" s="82"/>
      <c r="AZ163" s="83"/>
      <c r="BA163" s="149" t="s">
        <v>49</v>
      </c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  <c r="BS163" s="151"/>
      <c r="BT163" s="142">
        <f>CG163+CL163+CS163+CZ163+DD163</f>
        <v>43130314.82</v>
      </c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4"/>
      <c r="CG163" s="155">
        <f>CG165</f>
        <v>37263935</v>
      </c>
      <c r="CH163" s="155"/>
      <c r="CI163" s="155"/>
      <c r="CJ163" s="155"/>
      <c r="CK163" s="155"/>
      <c r="CL163" s="155">
        <f>CL165</f>
        <v>5093222.789999999</v>
      </c>
      <c r="CM163" s="155"/>
      <c r="CN163" s="155"/>
      <c r="CO163" s="155"/>
      <c r="CP163" s="155"/>
      <c r="CQ163" s="155"/>
      <c r="CR163" s="52">
        <f>CR165</f>
        <v>0</v>
      </c>
      <c r="CS163" s="146">
        <f>CS165</f>
        <v>181306</v>
      </c>
      <c r="CT163" s="147"/>
      <c r="CU163" s="147"/>
      <c r="CV163" s="147"/>
      <c r="CW163" s="147"/>
      <c r="CX163" s="147"/>
      <c r="CY163" s="148"/>
      <c r="CZ163" s="146">
        <f>CZ165</f>
        <v>591851.03</v>
      </c>
      <c r="DA163" s="147"/>
      <c r="DB163" s="147"/>
      <c r="DC163" s="148"/>
      <c r="DD163" s="142"/>
      <c r="DE163" s="143"/>
      <c r="DF163" s="143"/>
      <c r="DG163" s="143"/>
      <c r="DH163" s="143"/>
      <c r="DI163" s="144"/>
      <c r="DJ163" s="142" t="s">
        <v>86</v>
      </c>
      <c r="DK163" s="143"/>
      <c r="DL163" s="143"/>
      <c r="DM163" s="143"/>
      <c r="DN163" s="143"/>
      <c r="DO163" s="143"/>
      <c r="DP163" s="143"/>
      <c r="DQ163" s="143"/>
      <c r="DR163" s="143"/>
      <c r="DS163" s="143"/>
      <c r="DT163" s="143"/>
      <c r="DU163" s="143"/>
      <c r="DV163" s="143"/>
      <c r="DW163" s="144"/>
      <c r="DX163" s="142" t="s">
        <v>86</v>
      </c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3"/>
      <c r="EI163" s="143"/>
      <c r="EJ163" s="143"/>
      <c r="EK163" s="143"/>
      <c r="EL163" s="143"/>
      <c r="EM163" s="144"/>
      <c r="EN163" s="142" t="s">
        <v>86</v>
      </c>
      <c r="EO163" s="143"/>
      <c r="EP163" s="143"/>
      <c r="EQ163" s="143"/>
      <c r="ER163" s="143"/>
      <c r="ES163" s="143"/>
      <c r="ET163" s="143"/>
      <c r="EU163" s="143"/>
      <c r="EV163" s="143"/>
      <c r="EW163" s="143"/>
      <c r="EX163" s="143"/>
      <c r="EY163" s="143"/>
      <c r="EZ163" s="143"/>
      <c r="FA163" s="143"/>
      <c r="FB163" s="143"/>
      <c r="FC163" s="144"/>
    </row>
    <row r="164" spans="1:159" ht="18.75" customHeight="1">
      <c r="A164" s="50"/>
      <c r="B164" s="136" t="s">
        <v>47</v>
      </c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8"/>
      <c r="AR164" s="76" t="s">
        <v>139</v>
      </c>
      <c r="AS164" s="82"/>
      <c r="AT164" s="82"/>
      <c r="AU164" s="82"/>
      <c r="AV164" s="82"/>
      <c r="AW164" s="82"/>
      <c r="AX164" s="82"/>
      <c r="AY164" s="82"/>
      <c r="AZ164" s="83"/>
      <c r="BA164" s="149" t="s">
        <v>50</v>
      </c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0"/>
      <c r="BN164" s="150"/>
      <c r="BO164" s="150"/>
      <c r="BP164" s="150"/>
      <c r="BQ164" s="150"/>
      <c r="BR164" s="150"/>
      <c r="BS164" s="151"/>
      <c r="BT164" s="142">
        <f>CG164+CL164+CS164+CZ164+DX164</f>
        <v>0</v>
      </c>
      <c r="BU164" s="143"/>
      <c r="BV164" s="143"/>
      <c r="BW164" s="143"/>
      <c r="BX164" s="143"/>
      <c r="BY164" s="143"/>
      <c r="BZ164" s="143"/>
      <c r="CA164" s="143"/>
      <c r="CB164" s="143"/>
      <c r="CC164" s="143"/>
      <c r="CD164" s="143"/>
      <c r="CE164" s="143"/>
      <c r="CF164" s="144"/>
      <c r="CG164" s="145"/>
      <c r="CH164" s="145"/>
      <c r="CI164" s="145"/>
      <c r="CJ164" s="145"/>
      <c r="CK164" s="145"/>
      <c r="CL164" s="145"/>
      <c r="CM164" s="145"/>
      <c r="CN164" s="145"/>
      <c r="CO164" s="145"/>
      <c r="CP164" s="145"/>
      <c r="CQ164" s="145"/>
      <c r="CR164" s="52"/>
      <c r="CS164" s="146"/>
      <c r="CT164" s="147"/>
      <c r="CU164" s="147"/>
      <c r="CV164" s="147"/>
      <c r="CW164" s="147"/>
      <c r="CX164" s="147"/>
      <c r="CY164" s="148"/>
      <c r="CZ164" s="146"/>
      <c r="DA164" s="147"/>
      <c r="DB164" s="147"/>
      <c r="DC164" s="148"/>
      <c r="DD164" s="142" t="s">
        <v>86</v>
      </c>
      <c r="DE164" s="143"/>
      <c r="DF164" s="143"/>
      <c r="DG164" s="143"/>
      <c r="DH164" s="143"/>
      <c r="DI164" s="144"/>
      <c r="DJ164" s="142" t="s">
        <v>86</v>
      </c>
      <c r="DK164" s="143"/>
      <c r="DL164" s="143"/>
      <c r="DM164" s="143"/>
      <c r="DN164" s="143"/>
      <c r="DO164" s="143"/>
      <c r="DP164" s="143"/>
      <c r="DQ164" s="143"/>
      <c r="DR164" s="143"/>
      <c r="DS164" s="143"/>
      <c r="DT164" s="143"/>
      <c r="DU164" s="143"/>
      <c r="DV164" s="143"/>
      <c r="DW164" s="144"/>
      <c r="DX164" s="142"/>
      <c r="DY164" s="143"/>
      <c r="DZ164" s="143"/>
      <c r="EA164" s="143"/>
      <c r="EB164" s="143"/>
      <c r="EC164" s="143"/>
      <c r="ED164" s="143"/>
      <c r="EE164" s="143"/>
      <c r="EF164" s="143"/>
      <c r="EG164" s="143"/>
      <c r="EH164" s="143"/>
      <c r="EI164" s="143"/>
      <c r="EJ164" s="143"/>
      <c r="EK164" s="143"/>
      <c r="EL164" s="143"/>
      <c r="EM164" s="144"/>
      <c r="EN164" s="142"/>
      <c r="EO164" s="143"/>
      <c r="EP164" s="143"/>
      <c r="EQ164" s="143"/>
      <c r="ER164" s="143"/>
      <c r="ES164" s="143"/>
      <c r="ET164" s="143"/>
      <c r="EU164" s="143"/>
      <c r="EV164" s="143"/>
      <c r="EW164" s="143"/>
      <c r="EX164" s="143"/>
      <c r="EY164" s="143"/>
      <c r="EZ164" s="143"/>
      <c r="FA164" s="143"/>
      <c r="FB164" s="143"/>
      <c r="FC164" s="144"/>
    </row>
    <row r="165" spans="1:159" ht="21.75" customHeight="1">
      <c r="A165" s="55"/>
      <c r="B165" s="140" t="s">
        <v>51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1"/>
      <c r="AR165" s="156" t="s">
        <v>140</v>
      </c>
      <c r="AS165" s="157"/>
      <c r="AT165" s="157"/>
      <c r="AU165" s="157"/>
      <c r="AV165" s="157"/>
      <c r="AW165" s="157"/>
      <c r="AX165" s="157"/>
      <c r="AY165" s="157"/>
      <c r="AZ165" s="158"/>
      <c r="BA165" s="127" t="s">
        <v>86</v>
      </c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9"/>
      <c r="BT165" s="152">
        <f>SUM(CG165:FC165)</f>
        <v>44047322.85</v>
      </c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4"/>
      <c r="CG165" s="145">
        <f>CG167+CG171+CG176</f>
        <v>37263935</v>
      </c>
      <c r="CH165" s="145"/>
      <c r="CI165" s="145"/>
      <c r="CJ165" s="145"/>
      <c r="CK165" s="145"/>
      <c r="CL165" s="145">
        <f>CL167+CL171+CL176</f>
        <v>5093222.789999999</v>
      </c>
      <c r="CM165" s="145"/>
      <c r="CN165" s="145"/>
      <c r="CO165" s="145"/>
      <c r="CP165" s="145"/>
      <c r="CQ165" s="145"/>
      <c r="CR165" s="54">
        <f>CR167+CR171+CR176</f>
        <v>0</v>
      </c>
      <c r="CS165" s="162">
        <f>CS167+CS171+CS176</f>
        <v>181306</v>
      </c>
      <c r="CT165" s="163"/>
      <c r="CU165" s="163"/>
      <c r="CV165" s="163"/>
      <c r="CW165" s="163"/>
      <c r="CX165" s="163"/>
      <c r="CY165" s="164"/>
      <c r="CZ165" s="162">
        <f>CZ167+CZ171+CZ176</f>
        <v>591851.03</v>
      </c>
      <c r="DA165" s="163"/>
      <c r="DB165" s="163"/>
      <c r="DC165" s="164"/>
      <c r="DD165" s="152">
        <f>DD167+DD171+DD176</f>
        <v>0</v>
      </c>
      <c r="DE165" s="153"/>
      <c r="DF165" s="153"/>
      <c r="DG165" s="153"/>
      <c r="DH165" s="153"/>
      <c r="DI165" s="154"/>
      <c r="DJ165" s="152">
        <f>DJ167+DJ171+DJ176</f>
        <v>0</v>
      </c>
      <c r="DK165" s="153"/>
      <c r="DL165" s="153"/>
      <c r="DM165" s="153"/>
      <c r="DN165" s="153"/>
      <c r="DO165" s="153"/>
      <c r="DP165" s="153"/>
      <c r="DQ165" s="153"/>
      <c r="DR165" s="153"/>
      <c r="DS165" s="153"/>
      <c r="DT165" s="153"/>
      <c r="DU165" s="153"/>
      <c r="DV165" s="153"/>
      <c r="DW165" s="154"/>
      <c r="DX165" s="152">
        <f>DX167+DX171+DX176</f>
        <v>917008.03</v>
      </c>
      <c r="DY165" s="153"/>
      <c r="DZ165" s="153"/>
      <c r="EA165" s="153"/>
      <c r="EB165" s="153"/>
      <c r="EC165" s="153"/>
      <c r="ED165" s="153"/>
      <c r="EE165" s="153"/>
      <c r="EF165" s="153"/>
      <c r="EG165" s="153"/>
      <c r="EH165" s="153"/>
      <c r="EI165" s="153"/>
      <c r="EJ165" s="153"/>
      <c r="EK165" s="153"/>
      <c r="EL165" s="153"/>
      <c r="EM165" s="154"/>
      <c r="EN165" s="152">
        <f>EN167+EN171+EN176</f>
        <v>0</v>
      </c>
      <c r="EO165" s="153"/>
      <c r="EP165" s="153"/>
      <c r="EQ165" s="153"/>
      <c r="ER165" s="153"/>
      <c r="ES165" s="153"/>
      <c r="ET165" s="153"/>
      <c r="EU165" s="153"/>
      <c r="EV165" s="153"/>
      <c r="EW165" s="153"/>
      <c r="EX165" s="153"/>
      <c r="EY165" s="153"/>
      <c r="EZ165" s="153"/>
      <c r="FA165" s="153"/>
      <c r="FB165" s="153"/>
      <c r="FC165" s="154"/>
    </row>
    <row r="166" spans="1:159" ht="30.75" customHeight="1">
      <c r="A166" s="50"/>
      <c r="B166" s="136" t="s">
        <v>97</v>
      </c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8"/>
      <c r="AR166" s="76"/>
      <c r="AS166" s="82"/>
      <c r="AT166" s="82"/>
      <c r="AU166" s="82"/>
      <c r="AV166" s="82"/>
      <c r="AW166" s="82"/>
      <c r="AX166" s="82"/>
      <c r="AY166" s="82"/>
      <c r="AZ166" s="83"/>
      <c r="BA166" s="149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  <c r="BL166" s="150"/>
      <c r="BM166" s="150"/>
      <c r="BN166" s="150"/>
      <c r="BO166" s="150"/>
      <c r="BP166" s="150"/>
      <c r="BQ166" s="150"/>
      <c r="BR166" s="150"/>
      <c r="BS166" s="151"/>
      <c r="BT166" s="142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4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52"/>
      <c r="CS166" s="159"/>
      <c r="CT166" s="160"/>
      <c r="CU166" s="160"/>
      <c r="CV166" s="160"/>
      <c r="CW166" s="160"/>
      <c r="CX166" s="160"/>
      <c r="CY166" s="161"/>
      <c r="CZ166" s="159"/>
      <c r="DA166" s="160"/>
      <c r="DB166" s="160"/>
      <c r="DC166" s="161"/>
      <c r="DD166" s="142"/>
      <c r="DE166" s="143"/>
      <c r="DF166" s="143"/>
      <c r="DG166" s="143"/>
      <c r="DH166" s="143"/>
      <c r="DI166" s="144"/>
      <c r="DJ166" s="142"/>
      <c r="DK166" s="143"/>
      <c r="DL166" s="143"/>
      <c r="DM166" s="143"/>
      <c r="DN166" s="143"/>
      <c r="DO166" s="143"/>
      <c r="DP166" s="143"/>
      <c r="DQ166" s="143"/>
      <c r="DR166" s="143"/>
      <c r="DS166" s="143"/>
      <c r="DT166" s="143"/>
      <c r="DU166" s="143"/>
      <c r="DV166" s="143"/>
      <c r="DW166" s="144"/>
      <c r="DX166" s="152"/>
      <c r="DY166" s="153"/>
      <c r="DZ166" s="153"/>
      <c r="EA166" s="153"/>
      <c r="EB166" s="153"/>
      <c r="EC166" s="153"/>
      <c r="ED166" s="153"/>
      <c r="EE166" s="153"/>
      <c r="EF166" s="153"/>
      <c r="EG166" s="153"/>
      <c r="EH166" s="153"/>
      <c r="EI166" s="153"/>
      <c r="EJ166" s="153"/>
      <c r="EK166" s="153"/>
      <c r="EL166" s="153"/>
      <c r="EM166" s="154"/>
      <c r="EN166" s="142"/>
      <c r="EO166" s="143"/>
      <c r="EP166" s="143"/>
      <c r="EQ166" s="143"/>
      <c r="ER166" s="143"/>
      <c r="ES166" s="143"/>
      <c r="ET166" s="143"/>
      <c r="EU166" s="143"/>
      <c r="EV166" s="143"/>
      <c r="EW166" s="143"/>
      <c r="EX166" s="143"/>
      <c r="EY166" s="143"/>
      <c r="EZ166" s="143"/>
      <c r="FA166" s="143"/>
      <c r="FB166" s="143"/>
      <c r="FC166" s="144"/>
    </row>
    <row r="167" spans="1:159" ht="23.25" customHeight="1">
      <c r="A167" s="50"/>
      <c r="B167" s="136" t="s">
        <v>52</v>
      </c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8"/>
      <c r="AR167" s="156" t="s">
        <v>141</v>
      </c>
      <c r="AS167" s="157"/>
      <c r="AT167" s="157"/>
      <c r="AU167" s="157"/>
      <c r="AV167" s="157"/>
      <c r="AW167" s="157"/>
      <c r="AX167" s="157"/>
      <c r="AY167" s="157"/>
      <c r="AZ167" s="158"/>
      <c r="BA167" s="149" t="s">
        <v>48</v>
      </c>
      <c r="BB167" s="150"/>
      <c r="BC167" s="150"/>
      <c r="BD167" s="150"/>
      <c r="BE167" s="150"/>
      <c r="BF167" s="150"/>
      <c r="BG167" s="150"/>
      <c r="BH167" s="150"/>
      <c r="BI167" s="150"/>
      <c r="BJ167" s="150"/>
      <c r="BK167" s="150"/>
      <c r="BL167" s="150"/>
      <c r="BM167" s="150"/>
      <c r="BN167" s="150"/>
      <c r="BO167" s="150"/>
      <c r="BP167" s="150"/>
      <c r="BQ167" s="150"/>
      <c r="BR167" s="150"/>
      <c r="BS167" s="151"/>
      <c r="BT167" s="152">
        <f>BT169+BT170</f>
        <v>34074515.949999996</v>
      </c>
      <c r="BU167" s="153"/>
      <c r="BV167" s="153"/>
      <c r="BW167" s="153"/>
      <c r="BX167" s="153"/>
      <c r="BY167" s="153"/>
      <c r="BZ167" s="153"/>
      <c r="CA167" s="153"/>
      <c r="CB167" s="153"/>
      <c r="CC167" s="153"/>
      <c r="CD167" s="153"/>
      <c r="CE167" s="153"/>
      <c r="CF167" s="154"/>
      <c r="CG167" s="145">
        <f>CG169+CG170</f>
        <v>30724852.2</v>
      </c>
      <c r="CH167" s="145"/>
      <c r="CI167" s="145"/>
      <c r="CJ167" s="145"/>
      <c r="CK167" s="145"/>
      <c r="CL167" s="145">
        <f>CL169+CL170</f>
        <v>2661907.73</v>
      </c>
      <c r="CM167" s="145"/>
      <c r="CN167" s="145"/>
      <c r="CO167" s="145"/>
      <c r="CP167" s="145"/>
      <c r="CQ167" s="145"/>
      <c r="CR167" s="54">
        <f>CR169+CR170</f>
        <v>0</v>
      </c>
      <c r="CS167" s="162">
        <f>CS169+CS170</f>
        <v>0</v>
      </c>
      <c r="CT167" s="163"/>
      <c r="CU167" s="163"/>
      <c r="CV167" s="163"/>
      <c r="CW167" s="163"/>
      <c r="CX167" s="163"/>
      <c r="CY167" s="164"/>
      <c r="CZ167" s="162">
        <f>CZ169+CZ170</f>
        <v>0</v>
      </c>
      <c r="DA167" s="163"/>
      <c r="DB167" s="163"/>
      <c r="DC167" s="164"/>
      <c r="DD167" s="152">
        <f>DD169+DD170</f>
        <v>0</v>
      </c>
      <c r="DE167" s="153"/>
      <c r="DF167" s="153"/>
      <c r="DG167" s="153"/>
      <c r="DH167" s="153"/>
      <c r="DI167" s="154"/>
      <c r="DJ167" s="152">
        <f>DJ169+DJ170</f>
        <v>0</v>
      </c>
      <c r="DK167" s="153"/>
      <c r="DL167" s="153"/>
      <c r="DM167" s="153"/>
      <c r="DN167" s="153"/>
      <c r="DO167" s="153"/>
      <c r="DP167" s="153"/>
      <c r="DQ167" s="153"/>
      <c r="DR167" s="153"/>
      <c r="DS167" s="153"/>
      <c r="DT167" s="153"/>
      <c r="DU167" s="153"/>
      <c r="DV167" s="153"/>
      <c r="DW167" s="154"/>
      <c r="DX167" s="152">
        <f>DX169+DX170</f>
        <v>687756.02</v>
      </c>
      <c r="DY167" s="153"/>
      <c r="DZ167" s="153"/>
      <c r="EA167" s="153"/>
      <c r="EB167" s="153"/>
      <c r="EC167" s="153"/>
      <c r="ED167" s="153"/>
      <c r="EE167" s="153"/>
      <c r="EF167" s="153"/>
      <c r="EG167" s="153"/>
      <c r="EH167" s="153"/>
      <c r="EI167" s="153"/>
      <c r="EJ167" s="153"/>
      <c r="EK167" s="153"/>
      <c r="EL167" s="153"/>
      <c r="EM167" s="154"/>
      <c r="EN167" s="152">
        <f>EN169+EN170</f>
        <v>0</v>
      </c>
      <c r="EO167" s="153"/>
      <c r="EP167" s="153"/>
      <c r="EQ167" s="153"/>
      <c r="ER167" s="153"/>
      <c r="ES167" s="153"/>
      <c r="ET167" s="153"/>
      <c r="EU167" s="153"/>
      <c r="EV167" s="153"/>
      <c r="EW167" s="153"/>
      <c r="EX167" s="153"/>
      <c r="EY167" s="153"/>
      <c r="EZ167" s="153"/>
      <c r="FA167" s="153"/>
      <c r="FB167" s="153"/>
      <c r="FC167" s="154"/>
    </row>
    <row r="168" spans="1:159" ht="19.5" customHeight="1">
      <c r="A168" s="50"/>
      <c r="B168" s="136" t="s">
        <v>92</v>
      </c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8"/>
      <c r="AR168" s="76"/>
      <c r="AS168" s="82"/>
      <c r="AT168" s="82"/>
      <c r="AU168" s="82"/>
      <c r="AV168" s="82"/>
      <c r="AW168" s="82"/>
      <c r="AX168" s="82"/>
      <c r="AY168" s="82"/>
      <c r="AZ168" s="83"/>
      <c r="BA168" s="149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L168" s="150"/>
      <c r="BM168" s="150"/>
      <c r="BN168" s="150"/>
      <c r="BO168" s="150"/>
      <c r="BP168" s="150"/>
      <c r="BQ168" s="150"/>
      <c r="BR168" s="150"/>
      <c r="BS168" s="151"/>
      <c r="BT168" s="142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4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  <c r="CQ168" s="145"/>
      <c r="CR168" s="52"/>
      <c r="CS168" s="146"/>
      <c r="CT168" s="147"/>
      <c r="CU168" s="147"/>
      <c r="CV168" s="147"/>
      <c r="CW168" s="147"/>
      <c r="CX168" s="147"/>
      <c r="CY168" s="148"/>
      <c r="CZ168" s="146"/>
      <c r="DA168" s="147"/>
      <c r="DB168" s="147"/>
      <c r="DC168" s="148"/>
      <c r="DD168" s="142"/>
      <c r="DE168" s="143"/>
      <c r="DF168" s="143"/>
      <c r="DG168" s="143"/>
      <c r="DH168" s="143"/>
      <c r="DI168" s="144"/>
      <c r="DJ168" s="142"/>
      <c r="DK168" s="143"/>
      <c r="DL168" s="143"/>
      <c r="DM168" s="143"/>
      <c r="DN168" s="143"/>
      <c r="DO168" s="143"/>
      <c r="DP168" s="143"/>
      <c r="DQ168" s="143"/>
      <c r="DR168" s="143"/>
      <c r="DS168" s="143"/>
      <c r="DT168" s="143"/>
      <c r="DU168" s="143"/>
      <c r="DV168" s="143"/>
      <c r="DW168" s="144"/>
      <c r="DX168" s="142"/>
      <c r="DY168" s="143"/>
      <c r="DZ168" s="143"/>
      <c r="EA168" s="143"/>
      <c r="EB168" s="143"/>
      <c r="EC168" s="143"/>
      <c r="ED168" s="143"/>
      <c r="EE168" s="143"/>
      <c r="EF168" s="143"/>
      <c r="EG168" s="143"/>
      <c r="EH168" s="143"/>
      <c r="EI168" s="143"/>
      <c r="EJ168" s="143"/>
      <c r="EK168" s="143"/>
      <c r="EL168" s="143"/>
      <c r="EM168" s="144"/>
      <c r="EN168" s="142"/>
      <c r="EO168" s="143"/>
      <c r="EP168" s="143"/>
      <c r="EQ168" s="143"/>
      <c r="ER168" s="143"/>
      <c r="ES168" s="143"/>
      <c r="ET168" s="143"/>
      <c r="EU168" s="143"/>
      <c r="EV168" s="143"/>
      <c r="EW168" s="143"/>
      <c r="EX168" s="143"/>
      <c r="EY168" s="143"/>
      <c r="EZ168" s="143"/>
      <c r="FA168" s="143"/>
      <c r="FB168" s="143"/>
      <c r="FC168" s="144"/>
    </row>
    <row r="169" spans="1:159" ht="25.5" customHeight="1">
      <c r="A169" s="50"/>
      <c r="B169" s="136" t="s">
        <v>122</v>
      </c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8"/>
      <c r="AR169" s="76" t="s">
        <v>142</v>
      </c>
      <c r="AS169" s="82"/>
      <c r="AT169" s="82"/>
      <c r="AU169" s="82"/>
      <c r="AV169" s="82"/>
      <c r="AW169" s="82"/>
      <c r="AX169" s="82"/>
      <c r="AY169" s="82"/>
      <c r="AZ169" s="83"/>
      <c r="BA169" s="149" t="s">
        <v>144</v>
      </c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  <c r="BL169" s="150"/>
      <c r="BM169" s="150"/>
      <c r="BN169" s="150"/>
      <c r="BO169" s="150"/>
      <c r="BP169" s="150"/>
      <c r="BQ169" s="150"/>
      <c r="BR169" s="150"/>
      <c r="BS169" s="151"/>
      <c r="BT169" s="142">
        <f>SUM(CG169:FC169)</f>
        <v>26046255.74</v>
      </c>
      <c r="BU169" s="143"/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4"/>
      <c r="CG169" s="155">
        <f>23303672.2+169877.11</f>
        <v>23473549.31</v>
      </c>
      <c r="CH169" s="155"/>
      <c r="CI169" s="155"/>
      <c r="CJ169" s="155"/>
      <c r="CK169" s="155"/>
      <c r="CL169" s="155">
        <v>2044476</v>
      </c>
      <c r="CM169" s="155"/>
      <c r="CN169" s="155"/>
      <c r="CO169" s="155"/>
      <c r="CP169" s="155"/>
      <c r="CQ169" s="155"/>
      <c r="CR169" s="52"/>
      <c r="CS169" s="146"/>
      <c r="CT169" s="147"/>
      <c r="CU169" s="147"/>
      <c r="CV169" s="147"/>
      <c r="CW169" s="147"/>
      <c r="CX169" s="147"/>
      <c r="CY169" s="148"/>
      <c r="CZ169" s="146"/>
      <c r="DA169" s="147"/>
      <c r="DB169" s="147"/>
      <c r="DC169" s="148"/>
      <c r="DD169" s="142"/>
      <c r="DE169" s="143"/>
      <c r="DF169" s="143"/>
      <c r="DG169" s="143"/>
      <c r="DH169" s="143"/>
      <c r="DI169" s="144"/>
      <c r="DJ169" s="142"/>
      <c r="DK169" s="143"/>
      <c r="DL169" s="143"/>
      <c r="DM169" s="143"/>
      <c r="DN169" s="143"/>
      <c r="DO169" s="143"/>
      <c r="DP169" s="143"/>
      <c r="DQ169" s="143"/>
      <c r="DR169" s="143"/>
      <c r="DS169" s="143"/>
      <c r="DT169" s="143"/>
      <c r="DU169" s="143"/>
      <c r="DV169" s="143"/>
      <c r="DW169" s="144"/>
      <c r="DX169" s="142">
        <v>528230.43</v>
      </c>
      <c r="DY169" s="143"/>
      <c r="DZ169" s="143"/>
      <c r="EA169" s="143"/>
      <c r="EB169" s="143"/>
      <c r="EC169" s="143"/>
      <c r="ED169" s="143"/>
      <c r="EE169" s="143"/>
      <c r="EF169" s="143"/>
      <c r="EG169" s="143"/>
      <c r="EH169" s="143"/>
      <c r="EI169" s="143"/>
      <c r="EJ169" s="143"/>
      <c r="EK169" s="143"/>
      <c r="EL169" s="143"/>
      <c r="EM169" s="144"/>
      <c r="EN169" s="142"/>
      <c r="EO169" s="143"/>
      <c r="EP169" s="143"/>
      <c r="EQ169" s="143"/>
      <c r="ER169" s="143"/>
      <c r="ES169" s="143"/>
      <c r="ET169" s="143"/>
      <c r="EU169" s="143"/>
      <c r="EV169" s="143"/>
      <c r="EW169" s="143"/>
      <c r="EX169" s="143"/>
      <c r="EY169" s="143"/>
      <c r="EZ169" s="143"/>
      <c r="FA169" s="143"/>
      <c r="FB169" s="143"/>
      <c r="FC169" s="144"/>
    </row>
    <row r="170" spans="1:159" ht="43.5" customHeight="1">
      <c r="A170" s="50"/>
      <c r="B170" s="136" t="s">
        <v>123</v>
      </c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8"/>
      <c r="AR170" s="76" t="s">
        <v>143</v>
      </c>
      <c r="AS170" s="82"/>
      <c r="AT170" s="82"/>
      <c r="AU170" s="82"/>
      <c r="AV170" s="82"/>
      <c r="AW170" s="82"/>
      <c r="AX170" s="82"/>
      <c r="AY170" s="82"/>
      <c r="AZ170" s="83"/>
      <c r="BA170" s="149" t="s">
        <v>145</v>
      </c>
      <c r="BB170" s="150"/>
      <c r="BC170" s="150"/>
      <c r="BD170" s="150"/>
      <c r="BE170" s="150"/>
      <c r="BF170" s="150"/>
      <c r="BG170" s="150"/>
      <c r="BH170" s="150"/>
      <c r="BI170" s="150"/>
      <c r="BJ170" s="150"/>
      <c r="BK170" s="150"/>
      <c r="BL170" s="150"/>
      <c r="BM170" s="150"/>
      <c r="BN170" s="150"/>
      <c r="BO170" s="150"/>
      <c r="BP170" s="150"/>
      <c r="BQ170" s="150"/>
      <c r="BR170" s="150"/>
      <c r="BS170" s="151"/>
      <c r="BT170" s="142">
        <f>SUM(CG170:FC170)</f>
        <v>8028260.209999999</v>
      </c>
      <c r="BU170" s="143"/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4"/>
      <c r="CG170" s="155">
        <f>7200000+51302.89</f>
        <v>7251302.89</v>
      </c>
      <c r="CH170" s="155"/>
      <c r="CI170" s="155"/>
      <c r="CJ170" s="155"/>
      <c r="CK170" s="155"/>
      <c r="CL170" s="155">
        <v>617431.73</v>
      </c>
      <c r="CM170" s="155"/>
      <c r="CN170" s="155"/>
      <c r="CO170" s="155"/>
      <c r="CP170" s="155"/>
      <c r="CQ170" s="155"/>
      <c r="CR170" s="52"/>
      <c r="CS170" s="146"/>
      <c r="CT170" s="147"/>
      <c r="CU170" s="147"/>
      <c r="CV170" s="147"/>
      <c r="CW170" s="147"/>
      <c r="CX170" s="147"/>
      <c r="CY170" s="148"/>
      <c r="CZ170" s="146"/>
      <c r="DA170" s="147"/>
      <c r="DB170" s="147"/>
      <c r="DC170" s="148"/>
      <c r="DD170" s="142"/>
      <c r="DE170" s="143"/>
      <c r="DF170" s="143"/>
      <c r="DG170" s="143"/>
      <c r="DH170" s="143"/>
      <c r="DI170" s="144"/>
      <c r="DJ170" s="142"/>
      <c r="DK170" s="143"/>
      <c r="DL170" s="143"/>
      <c r="DM170" s="143"/>
      <c r="DN170" s="143"/>
      <c r="DO170" s="143"/>
      <c r="DP170" s="143"/>
      <c r="DQ170" s="143"/>
      <c r="DR170" s="143"/>
      <c r="DS170" s="143"/>
      <c r="DT170" s="143"/>
      <c r="DU170" s="143"/>
      <c r="DV170" s="143"/>
      <c r="DW170" s="144"/>
      <c r="DX170" s="142">
        <v>159525.59</v>
      </c>
      <c r="DY170" s="143"/>
      <c r="DZ170" s="143"/>
      <c r="EA170" s="143"/>
      <c r="EB170" s="143"/>
      <c r="EC170" s="143"/>
      <c r="ED170" s="143"/>
      <c r="EE170" s="143"/>
      <c r="EF170" s="143"/>
      <c r="EG170" s="143"/>
      <c r="EH170" s="143"/>
      <c r="EI170" s="143"/>
      <c r="EJ170" s="143"/>
      <c r="EK170" s="143"/>
      <c r="EL170" s="143"/>
      <c r="EM170" s="144"/>
      <c r="EN170" s="142"/>
      <c r="EO170" s="143"/>
      <c r="EP170" s="143"/>
      <c r="EQ170" s="143"/>
      <c r="ER170" s="143"/>
      <c r="ES170" s="143"/>
      <c r="ET170" s="143"/>
      <c r="EU170" s="143"/>
      <c r="EV170" s="143"/>
      <c r="EW170" s="143"/>
      <c r="EX170" s="143"/>
      <c r="EY170" s="143"/>
      <c r="EZ170" s="143"/>
      <c r="FA170" s="143"/>
      <c r="FB170" s="143"/>
      <c r="FC170" s="144"/>
    </row>
    <row r="171" spans="1:159" ht="42.75" customHeight="1">
      <c r="A171" s="50"/>
      <c r="B171" s="136" t="s">
        <v>53</v>
      </c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8"/>
      <c r="AR171" s="156" t="s">
        <v>71</v>
      </c>
      <c r="AS171" s="157"/>
      <c r="AT171" s="157"/>
      <c r="AU171" s="157"/>
      <c r="AV171" s="157"/>
      <c r="AW171" s="157"/>
      <c r="AX171" s="157"/>
      <c r="AY171" s="157"/>
      <c r="AZ171" s="158"/>
      <c r="BA171" s="149" t="s">
        <v>146</v>
      </c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  <c r="BL171" s="150"/>
      <c r="BM171" s="150"/>
      <c r="BN171" s="150"/>
      <c r="BO171" s="150"/>
      <c r="BP171" s="150"/>
      <c r="BQ171" s="150"/>
      <c r="BR171" s="150"/>
      <c r="BS171" s="151"/>
      <c r="BT171" s="152">
        <f>SUM(CG171:FC171)</f>
        <v>333071.55</v>
      </c>
      <c r="BU171" s="153"/>
      <c r="BV171" s="153"/>
      <c r="BW171" s="153"/>
      <c r="BX171" s="153"/>
      <c r="BY171" s="153"/>
      <c r="BZ171" s="153"/>
      <c r="CA171" s="153"/>
      <c r="CB171" s="153"/>
      <c r="CC171" s="153"/>
      <c r="CD171" s="153"/>
      <c r="CE171" s="153"/>
      <c r="CF171" s="154"/>
      <c r="CG171" s="145">
        <f>CG173+CG174+CG175</f>
        <v>0</v>
      </c>
      <c r="CH171" s="145"/>
      <c r="CI171" s="145"/>
      <c r="CJ171" s="145"/>
      <c r="CK171" s="145"/>
      <c r="CL171" s="145">
        <f>CL173+CL174+CL175</f>
        <v>333071.55</v>
      </c>
      <c r="CM171" s="145"/>
      <c r="CN171" s="145"/>
      <c r="CO171" s="145"/>
      <c r="CP171" s="145"/>
      <c r="CQ171" s="145"/>
      <c r="CR171" s="54">
        <f>CR173+CR174+CR175</f>
        <v>0</v>
      </c>
      <c r="CS171" s="162">
        <f>CS173+CS174+CS175</f>
        <v>0</v>
      </c>
      <c r="CT171" s="163"/>
      <c r="CU171" s="163"/>
      <c r="CV171" s="163"/>
      <c r="CW171" s="163"/>
      <c r="CX171" s="163"/>
      <c r="CY171" s="164"/>
      <c r="CZ171" s="162">
        <f>CZ173+CZ174+CZ175</f>
        <v>0</v>
      </c>
      <c r="DA171" s="163"/>
      <c r="DB171" s="163"/>
      <c r="DC171" s="164"/>
      <c r="DD171" s="152">
        <f>DD173+DD174+DD175</f>
        <v>0</v>
      </c>
      <c r="DE171" s="153"/>
      <c r="DF171" s="153"/>
      <c r="DG171" s="153"/>
      <c r="DH171" s="153"/>
      <c r="DI171" s="154"/>
      <c r="DJ171" s="152">
        <f>DJ173+DJ174+DJ175</f>
        <v>0</v>
      </c>
      <c r="DK171" s="153"/>
      <c r="DL171" s="153"/>
      <c r="DM171" s="153"/>
      <c r="DN171" s="153"/>
      <c r="DO171" s="153"/>
      <c r="DP171" s="153"/>
      <c r="DQ171" s="153"/>
      <c r="DR171" s="153"/>
      <c r="DS171" s="153"/>
      <c r="DT171" s="153"/>
      <c r="DU171" s="153"/>
      <c r="DV171" s="153"/>
      <c r="DW171" s="154"/>
      <c r="DX171" s="152">
        <f>DX173+DX174+DX175</f>
        <v>0</v>
      </c>
      <c r="DY171" s="153"/>
      <c r="DZ171" s="153"/>
      <c r="EA171" s="153"/>
      <c r="EB171" s="153"/>
      <c r="EC171" s="153"/>
      <c r="ED171" s="153"/>
      <c r="EE171" s="153"/>
      <c r="EF171" s="153"/>
      <c r="EG171" s="153"/>
      <c r="EH171" s="153"/>
      <c r="EI171" s="153"/>
      <c r="EJ171" s="153"/>
      <c r="EK171" s="153"/>
      <c r="EL171" s="153"/>
      <c r="EM171" s="154"/>
      <c r="EN171" s="152">
        <f>EN173+EN174+EN175</f>
        <v>0</v>
      </c>
      <c r="EO171" s="153"/>
      <c r="EP171" s="153"/>
      <c r="EQ171" s="153"/>
      <c r="ER171" s="153"/>
      <c r="ES171" s="153"/>
      <c r="ET171" s="153"/>
      <c r="EU171" s="153"/>
      <c r="EV171" s="153"/>
      <c r="EW171" s="153"/>
      <c r="EX171" s="153"/>
      <c r="EY171" s="153"/>
      <c r="EZ171" s="153"/>
      <c r="FA171" s="153"/>
      <c r="FB171" s="153"/>
      <c r="FC171" s="154"/>
    </row>
    <row r="172" spans="1:159" ht="20.25" customHeight="1">
      <c r="A172" s="50"/>
      <c r="B172" s="136" t="s">
        <v>92</v>
      </c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8"/>
      <c r="AR172" s="76"/>
      <c r="AS172" s="82"/>
      <c r="AT172" s="82"/>
      <c r="AU172" s="82"/>
      <c r="AV172" s="82"/>
      <c r="AW172" s="82"/>
      <c r="AX172" s="82"/>
      <c r="AY172" s="82"/>
      <c r="AZ172" s="83"/>
      <c r="BA172" s="149"/>
      <c r="BB172" s="150"/>
      <c r="BC172" s="150"/>
      <c r="BD172" s="150"/>
      <c r="BE172" s="150"/>
      <c r="BF172" s="150"/>
      <c r="BG172" s="150"/>
      <c r="BH172" s="150"/>
      <c r="BI172" s="150"/>
      <c r="BJ172" s="150"/>
      <c r="BK172" s="150"/>
      <c r="BL172" s="150"/>
      <c r="BM172" s="150"/>
      <c r="BN172" s="150"/>
      <c r="BO172" s="150"/>
      <c r="BP172" s="150"/>
      <c r="BQ172" s="150"/>
      <c r="BR172" s="150"/>
      <c r="BS172" s="151"/>
      <c r="BT172" s="142"/>
      <c r="BU172" s="143"/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4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52"/>
      <c r="CS172" s="146"/>
      <c r="CT172" s="147"/>
      <c r="CU172" s="147"/>
      <c r="CV172" s="147"/>
      <c r="CW172" s="147"/>
      <c r="CX172" s="147"/>
      <c r="CY172" s="148"/>
      <c r="CZ172" s="146"/>
      <c r="DA172" s="147"/>
      <c r="DB172" s="147"/>
      <c r="DC172" s="148"/>
      <c r="DD172" s="142"/>
      <c r="DE172" s="143"/>
      <c r="DF172" s="143"/>
      <c r="DG172" s="143"/>
      <c r="DH172" s="143"/>
      <c r="DI172" s="144"/>
      <c r="DJ172" s="142"/>
      <c r="DK172" s="143"/>
      <c r="DL172" s="143"/>
      <c r="DM172" s="143"/>
      <c r="DN172" s="143"/>
      <c r="DO172" s="143"/>
      <c r="DP172" s="143"/>
      <c r="DQ172" s="143"/>
      <c r="DR172" s="143"/>
      <c r="DS172" s="143"/>
      <c r="DT172" s="143"/>
      <c r="DU172" s="143"/>
      <c r="DV172" s="143"/>
      <c r="DW172" s="144"/>
      <c r="DX172" s="142"/>
      <c r="DY172" s="143"/>
      <c r="DZ172" s="143"/>
      <c r="EA172" s="143"/>
      <c r="EB172" s="143"/>
      <c r="EC172" s="143"/>
      <c r="ED172" s="143"/>
      <c r="EE172" s="143"/>
      <c r="EF172" s="143"/>
      <c r="EG172" s="143"/>
      <c r="EH172" s="143"/>
      <c r="EI172" s="143"/>
      <c r="EJ172" s="143"/>
      <c r="EK172" s="143"/>
      <c r="EL172" s="143"/>
      <c r="EM172" s="144"/>
      <c r="EN172" s="142"/>
      <c r="EO172" s="143"/>
      <c r="EP172" s="143"/>
      <c r="EQ172" s="143"/>
      <c r="ER172" s="143"/>
      <c r="ES172" s="143"/>
      <c r="ET172" s="143"/>
      <c r="EU172" s="143"/>
      <c r="EV172" s="143"/>
      <c r="EW172" s="143"/>
      <c r="EX172" s="143"/>
      <c r="EY172" s="143"/>
      <c r="EZ172" s="143"/>
      <c r="FA172" s="143"/>
      <c r="FB172" s="143"/>
      <c r="FC172" s="144"/>
    </row>
    <row r="173" spans="1:159" ht="57.75" customHeight="1">
      <c r="A173" s="50"/>
      <c r="B173" s="136" t="s">
        <v>153</v>
      </c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8"/>
      <c r="AR173" s="76" t="s">
        <v>150</v>
      </c>
      <c r="AS173" s="82"/>
      <c r="AT173" s="82"/>
      <c r="AU173" s="82"/>
      <c r="AV173" s="82"/>
      <c r="AW173" s="82"/>
      <c r="AX173" s="82"/>
      <c r="AY173" s="82"/>
      <c r="AZ173" s="83"/>
      <c r="BA173" s="149" t="s">
        <v>147</v>
      </c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  <c r="BL173" s="150"/>
      <c r="BM173" s="150"/>
      <c r="BN173" s="150"/>
      <c r="BO173" s="150"/>
      <c r="BP173" s="150"/>
      <c r="BQ173" s="150"/>
      <c r="BR173" s="150"/>
      <c r="BS173" s="151"/>
      <c r="BT173" s="142">
        <f>SUM(CG173:FC173)</f>
        <v>333071.55</v>
      </c>
      <c r="BU173" s="143"/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4"/>
      <c r="CG173" s="155"/>
      <c r="CH173" s="155"/>
      <c r="CI173" s="155"/>
      <c r="CJ173" s="155"/>
      <c r="CK173" s="155"/>
      <c r="CL173" s="155">
        <v>333071.55</v>
      </c>
      <c r="CM173" s="155"/>
      <c r="CN173" s="155"/>
      <c r="CO173" s="155"/>
      <c r="CP173" s="155"/>
      <c r="CQ173" s="155"/>
      <c r="CR173" s="52"/>
      <c r="CS173" s="146"/>
      <c r="CT173" s="147"/>
      <c r="CU173" s="147"/>
      <c r="CV173" s="147"/>
      <c r="CW173" s="147"/>
      <c r="CX173" s="147"/>
      <c r="CY173" s="148"/>
      <c r="CZ173" s="146"/>
      <c r="DA173" s="147"/>
      <c r="DB173" s="147"/>
      <c r="DC173" s="148"/>
      <c r="DD173" s="142"/>
      <c r="DE173" s="143"/>
      <c r="DF173" s="143"/>
      <c r="DG173" s="143"/>
      <c r="DH173" s="143"/>
      <c r="DI173" s="144"/>
      <c r="DJ173" s="142"/>
      <c r="DK173" s="143"/>
      <c r="DL173" s="143"/>
      <c r="DM173" s="143"/>
      <c r="DN173" s="143"/>
      <c r="DO173" s="143"/>
      <c r="DP173" s="143"/>
      <c r="DQ173" s="143"/>
      <c r="DR173" s="143"/>
      <c r="DS173" s="143"/>
      <c r="DT173" s="143"/>
      <c r="DU173" s="143"/>
      <c r="DV173" s="143"/>
      <c r="DW173" s="144"/>
      <c r="DX173" s="142"/>
      <c r="DY173" s="143"/>
      <c r="DZ173" s="143"/>
      <c r="EA173" s="143"/>
      <c r="EB173" s="143"/>
      <c r="EC173" s="143"/>
      <c r="ED173" s="143"/>
      <c r="EE173" s="143"/>
      <c r="EF173" s="143"/>
      <c r="EG173" s="143"/>
      <c r="EH173" s="143"/>
      <c r="EI173" s="143"/>
      <c r="EJ173" s="143"/>
      <c r="EK173" s="143"/>
      <c r="EL173" s="143"/>
      <c r="EM173" s="144"/>
      <c r="EN173" s="142"/>
      <c r="EO173" s="143"/>
      <c r="EP173" s="143"/>
      <c r="EQ173" s="143"/>
      <c r="ER173" s="143"/>
      <c r="ES173" s="143"/>
      <c r="ET173" s="143"/>
      <c r="EU173" s="143"/>
      <c r="EV173" s="143"/>
      <c r="EW173" s="143"/>
      <c r="EX173" s="143"/>
      <c r="EY173" s="143"/>
      <c r="EZ173" s="143"/>
      <c r="FA173" s="143"/>
      <c r="FB173" s="143"/>
      <c r="FC173" s="144"/>
    </row>
    <row r="174" spans="1:159" ht="29.25" customHeight="1">
      <c r="A174" s="50"/>
      <c r="B174" s="136" t="s">
        <v>154</v>
      </c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8"/>
      <c r="AR174" s="76" t="s">
        <v>151</v>
      </c>
      <c r="AS174" s="82"/>
      <c r="AT174" s="82"/>
      <c r="AU174" s="82"/>
      <c r="AV174" s="82"/>
      <c r="AW174" s="82"/>
      <c r="AX174" s="82"/>
      <c r="AY174" s="82"/>
      <c r="AZ174" s="83"/>
      <c r="BA174" s="149" t="s">
        <v>148</v>
      </c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  <c r="BL174" s="150"/>
      <c r="BM174" s="150"/>
      <c r="BN174" s="150"/>
      <c r="BO174" s="150"/>
      <c r="BP174" s="150"/>
      <c r="BQ174" s="150"/>
      <c r="BR174" s="150"/>
      <c r="BS174" s="151"/>
      <c r="BT174" s="142">
        <f>SUM(CG174:FC174)</f>
        <v>0</v>
      </c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4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52"/>
      <c r="CS174" s="146"/>
      <c r="CT174" s="147"/>
      <c r="CU174" s="147"/>
      <c r="CV174" s="147"/>
      <c r="CW174" s="147"/>
      <c r="CX174" s="147"/>
      <c r="CY174" s="148"/>
      <c r="CZ174" s="146"/>
      <c r="DA174" s="147"/>
      <c r="DB174" s="147"/>
      <c r="DC174" s="148"/>
      <c r="DD174" s="142"/>
      <c r="DE174" s="143"/>
      <c r="DF174" s="143"/>
      <c r="DG174" s="143"/>
      <c r="DH174" s="143"/>
      <c r="DI174" s="144"/>
      <c r="DJ174" s="142"/>
      <c r="DK174" s="143"/>
      <c r="DL174" s="143"/>
      <c r="DM174" s="143"/>
      <c r="DN174" s="143"/>
      <c r="DO174" s="143"/>
      <c r="DP174" s="143"/>
      <c r="DQ174" s="143"/>
      <c r="DR174" s="143"/>
      <c r="DS174" s="143"/>
      <c r="DT174" s="143"/>
      <c r="DU174" s="143"/>
      <c r="DV174" s="143"/>
      <c r="DW174" s="144"/>
      <c r="DX174" s="142"/>
      <c r="DY174" s="143"/>
      <c r="DZ174" s="143"/>
      <c r="EA174" s="143"/>
      <c r="EB174" s="143"/>
      <c r="EC174" s="143"/>
      <c r="ED174" s="143"/>
      <c r="EE174" s="143"/>
      <c r="EF174" s="143"/>
      <c r="EG174" s="143"/>
      <c r="EH174" s="143"/>
      <c r="EI174" s="143"/>
      <c r="EJ174" s="143"/>
      <c r="EK174" s="143"/>
      <c r="EL174" s="143"/>
      <c r="EM174" s="144"/>
      <c r="EN174" s="142"/>
      <c r="EO174" s="143"/>
      <c r="EP174" s="143"/>
      <c r="EQ174" s="143"/>
      <c r="ER174" s="143"/>
      <c r="ES174" s="143"/>
      <c r="ET174" s="143"/>
      <c r="EU174" s="143"/>
      <c r="EV174" s="143"/>
      <c r="EW174" s="143"/>
      <c r="EX174" s="143"/>
      <c r="EY174" s="143"/>
      <c r="EZ174" s="143"/>
      <c r="FA174" s="143"/>
      <c r="FB174" s="143"/>
      <c r="FC174" s="144"/>
    </row>
    <row r="175" spans="1:159" ht="25.5" customHeight="1">
      <c r="A175" s="50"/>
      <c r="B175" s="136" t="s">
        <v>155</v>
      </c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8"/>
      <c r="AR175" s="76" t="s">
        <v>152</v>
      </c>
      <c r="AS175" s="82"/>
      <c r="AT175" s="82"/>
      <c r="AU175" s="82"/>
      <c r="AV175" s="82"/>
      <c r="AW175" s="82"/>
      <c r="AX175" s="82"/>
      <c r="AY175" s="82"/>
      <c r="AZ175" s="83"/>
      <c r="BA175" s="149" t="s">
        <v>149</v>
      </c>
      <c r="BB175" s="150"/>
      <c r="BC175" s="150"/>
      <c r="BD175" s="150"/>
      <c r="BE175" s="150"/>
      <c r="BF175" s="150"/>
      <c r="BG175" s="150"/>
      <c r="BH175" s="150"/>
      <c r="BI175" s="150"/>
      <c r="BJ175" s="150"/>
      <c r="BK175" s="150"/>
      <c r="BL175" s="150"/>
      <c r="BM175" s="150"/>
      <c r="BN175" s="150"/>
      <c r="BO175" s="150"/>
      <c r="BP175" s="150"/>
      <c r="BQ175" s="150"/>
      <c r="BR175" s="150"/>
      <c r="BS175" s="151"/>
      <c r="BT175" s="142">
        <f>SUM(CG175:FC175)</f>
        <v>0</v>
      </c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4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52"/>
      <c r="CS175" s="146"/>
      <c r="CT175" s="147"/>
      <c r="CU175" s="147"/>
      <c r="CV175" s="147"/>
      <c r="CW175" s="147"/>
      <c r="CX175" s="147"/>
      <c r="CY175" s="148"/>
      <c r="CZ175" s="146"/>
      <c r="DA175" s="147"/>
      <c r="DB175" s="147"/>
      <c r="DC175" s="148"/>
      <c r="DD175" s="142"/>
      <c r="DE175" s="143"/>
      <c r="DF175" s="143"/>
      <c r="DG175" s="143"/>
      <c r="DH175" s="143"/>
      <c r="DI175" s="144"/>
      <c r="DJ175" s="142"/>
      <c r="DK175" s="143"/>
      <c r="DL175" s="143"/>
      <c r="DM175" s="143"/>
      <c r="DN175" s="143"/>
      <c r="DO175" s="143"/>
      <c r="DP175" s="143"/>
      <c r="DQ175" s="143"/>
      <c r="DR175" s="143"/>
      <c r="DS175" s="143"/>
      <c r="DT175" s="143"/>
      <c r="DU175" s="143"/>
      <c r="DV175" s="143"/>
      <c r="DW175" s="144"/>
      <c r="DX175" s="142"/>
      <c r="DY175" s="143"/>
      <c r="DZ175" s="143"/>
      <c r="EA175" s="143"/>
      <c r="EB175" s="143"/>
      <c r="EC175" s="143"/>
      <c r="ED175" s="143"/>
      <c r="EE175" s="143"/>
      <c r="EF175" s="143"/>
      <c r="EG175" s="143"/>
      <c r="EH175" s="143"/>
      <c r="EI175" s="143"/>
      <c r="EJ175" s="143"/>
      <c r="EK175" s="143"/>
      <c r="EL175" s="143"/>
      <c r="EM175" s="144"/>
      <c r="EN175" s="142"/>
      <c r="EO175" s="143"/>
      <c r="EP175" s="143"/>
      <c r="EQ175" s="143"/>
      <c r="ER175" s="143"/>
      <c r="ES175" s="143"/>
      <c r="ET175" s="143"/>
      <c r="EU175" s="143"/>
      <c r="EV175" s="143"/>
      <c r="EW175" s="143"/>
      <c r="EX175" s="143"/>
      <c r="EY175" s="143"/>
      <c r="EZ175" s="143"/>
      <c r="FA175" s="143"/>
      <c r="FB175" s="143"/>
      <c r="FC175" s="144"/>
    </row>
    <row r="176" spans="1:159" ht="78" customHeight="1">
      <c r="A176" s="50"/>
      <c r="B176" s="136" t="s">
        <v>163</v>
      </c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8"/>
      <c r="AR176" s="156" t="s">
        <v>156</v>
      </c>
      <c r="AS176" s="157"/>
      <c r="AT176" s="157"/>
      <c r="AU176" s="157"/>
      <c r="AV176" s="157"/>
      <c r="AW176" s="157"/>
      <c r="AX176" s="157"/>
      <c r="AY176" s="157"/>
      <c r="AZ176" s="158"/>
      <c r="BA176" s="149" t="s">
        <v>56</v>
      </c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  <c r="BL176" s="150"/>
      <c r="BM176" s="150"/>
      <c r="BN176" s="150"/>
      <c r="BO176" s="150"/>
      <c r="BP176" s="150"/>
      <c r="BQ176" s="150"/>
      <c r="BR176" s="150"/>
      <c r="BS176" s="151"/>
      <c r="BT176" s="152">
        <f>BT178+BT179+BT180+BT181+BT182+BT183+BT184+BT185</f>
        <v>9639735.350000001</v>
      </c>
      <c r="BU176" s="153"/>
      <c r="BV176" s="15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4"/>
      <c r="CG176" s="145">
        <f>CG178+CG179+CG180+CG181+CG182+CG183+CG184+CG185</f>
        <v>6539082.8</v>
      </c>
      <c r="CH176" s="145"/>
      <c r="CI176" s="145"/>
      <c r="CJ176" s="145"/>
      <c r="CK176" s="145"/>
      <c r="CL176" s="145">
        <f>CL178+CL179+CL180+CL181+CL182+CL183+CL184+CL185</f>
        <v>2098243.51</v>
      </c>
      <c r="CM176" s="145"/>
      <c r="CN176" s="145"/>
      <c r="CO176" s="145"/>
      <c r="CP176" s="145"/>
      <c r="CQ176" s="145"/>
      <c r="CR176" s="54">
        <f>CR178+CR179+CR180+CR181+CR182+CR183+CR184+CR185</f>
        <v>0</v>
      </c>
      <c r="CS176" s="162">
        <f>CS178+CS179+CS180+CS181+CS182+CS183+CS184+CS185</f>
        <v>181306</v>
      </c>
      <c r="CT176" s="163"/>
      <c r="CU176" s="163"/>
      <c r="CV176" s="163"/>
      <c r="CW176" s="163"/>
      <c r="CX176" s="163"/>
      <c r="CY176" s="164"/>
      <c r="CZ176" s="162">
        <f>CZ178+CZ179+CZ180+CZ181+CZ182+CZ183+CZ184+CZ185</f>
        <v>591851.03</v>
      </c>
      <c r="DA176" s="163"/>
      <c r="DB176" s="163"/>
      <c r="DC176" s="164"/>
      <c r="DD176" s="152">
        <f>DD178+DD179+DD180+DD181+DD182+DD183+DD184+DD185</f>
        <v>0</v>
      </c>
      <c r="DE176" s="153"/>
      <c r="DF176" s="153"/>
      <c r="DG176" s="153"/>
      <c r="DH176" s="153"/>
      <c r="DI176" s="154"/>
      <c r="DJ176" s="152">
        <f>DJ178+DJ179+DJ180+DJ181+DJ182+DJ183+DJ184+DJ185</f>
        <v>0</v>
      </c>
      <c r="DK176" s="153"/>
      <c r="DL176" s="153"/>
      <c r="DM176" s="153"/>
      <c r="DN176" s="153"/>
      <c r="DO176" s="153"/>
      <c r="DP176" s="153"/>
      <c r="DQ176" s="153"/>
      <c r="DR176" s="153"/>
      <c r="DS176" s="153"/>
      <c r="DT176" s="153"/>
      <c r="DU176" s="153"/>
      <c r="DV176" s="153"/>
      <c r="DW176" s="154"/>
      <c r="DX176" s="152">
        <f>DX178+DX179+DX180+DX181+DX182+DX183+DX184+DX185</f>
        <v>229252.01</v>
      </c>
      <c r="DY176" s="153"/>
      <c r="DZ176" s="153"/>
      <c r="EA176" s="153"/>
      <c r="EB176" s="153"/>
      <c r="EC176" s="153"/>
      <c r="ED176" s="153"/>
      <c r="EE176" s="153"/>
      <c r="EF176" s="153"/>
      <c r="EG176" s="153"/>
      <c r="EH176" s="153"/>
      <c r="EI176" s="153"/>
      <c r="EJ176" s="153"/>
      <c r="EK176" s="153"/>
      <c r="EL176" s="153"/>
      <c r="EM176" s="154"/>
      <c r="EN176" s="152">
        <f>EN178+EN179+EN180+EN181+EN182+EN183+EN184+EN185</f>
        <v>0</v>
      </c>
      <c r="EO176" s="153"/>
      <c r="EP176" s="153"/>
      <c r="EQ176" s="153"/>
      <c r="ER176" s="153"/>
      <c r="ES176" s="153"/>
      <c r="ET176" s="153"/>
      <c r="EU176" s="153"/>
      <c r="EV176" s="153"/>
      <c r="EW176" s="153"/>
      <c r="EX176" s="153"/>
      <c r="EY176" s="153"/>
      <c r="EZ176" s="153"/>
      <c r="FA176" s="153"/>
      <c r="FB176" s="153"/>
      <c r="FC176" s="154"/>
    </row>
    <row r="177" spans="1:159" ht="20.25" customHeight="1">
      <c r="A177" s="50"/>
      <c r="B177" s="136" t="s">
        <v>92</v>
      </c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8"/>
      <c r="AR177" s="76"/>
      <c r="AS177" s="82"/>
      <c r="AT177" s="82"/>
      <c r="AU177" s="82"/>
      <c r="AV177" s="82"/>
      <c r="AW177" s="82"/>
      <c r="AX177" s="82"/>
      <c r="AY177" s="82"/>
      <c r="AZ177" s="83"/>
      <c r="BA177" s="149"/>
      <c r="BB177" s="150"/>
      <c r="BC177" s="150"/>
      <c r="BD177" s="150"/>
      <c r="BE177" s="150"/>
      <c r="BF177" s="150"/>
      <c r="BG177" s="150"/>
      <c r="BH177" s="150"/>
      <c r="BI177" s="150"/>
      <c r="BJ177" s="150"/>
      <c r="BK177" s="150"/>
      <c r="BL177" s="150"/>
      <c r="BM177" s="150"/>
      <c r="BN177" s="150"/>
      <c r="BO177" s="150"/>
      <c r="BP177" s="150"/>
      <c r="BQ177" s="150"/>
      <c r="BR177" s="150"/>
      <c r="BS177" s="151"/>
      <c r="BT177" s="142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4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53"/>
      <c r="CS177" s="146"/>
      <c r="CT177" s="147"/>
      <c r="CU177" s="147"/>
      <c r="CV177" s="147"/>
      <c r="CW177" s="147"/>
      <c r="CX177" s="147"/>
      <c r="CY177" s="148"/>
      <c r="CZ177" s="146"/>
      <c r="DA177" s="147"/>
      <c r="DB177" s="147"/>
      <c r="DC177" s="148"/>
      <c r="DD177" s="142"/>
      <c r="DE177" s="143"/>
      <c r="DF177" s="143"/>
      <c r="DG177" s="143"/>
      <c r="DH177" s="143"/>
      <c r="DI177" s="144"/>
      <c r="DJ177" s="142"/>
      <c r="DK177" s="143"/>
      <c r="DL177" s="143"/>
      <c r="DM177" s="143"/>
      <c r="DN177" s="143"/>
      <c r="DO177" s="143"/>
      <c r="DP177" s="143"/>
      <c r="DQ177" s="143"/>
      <c r="DR177" s="143"/>
      <c r="DS177" s="143"/>
      <c r="DT177" s="143"/>
      <c r="DU177" s="143"/>
      <c r="DV177" s="143"/>
      <c r="DW177" s="144"/>
      <c r="DX177" s="142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4"/>
      <c r="EN177" s="142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/>
      <c r="EY177" s="143"/>
      <c r="EZ177" s="143"/>
      <c r="FA177" s="143"/>
      <c r="FB177" s="143"/>
      <c r="FC177" s="144"/>
    </row>
    <row r="178" spans="1:159" ht="27" customHeight="1">
      <c r="A178" s="50"/>
      <c r="B178" s="136" t="s">
        <v>124</v>
      </c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8"/>
      <c r="AR178" s="76" t="s">
        <v>157</v>
      </c>
      <c r="AS178" s="82"/>
      <c r="AT178" s="82"/>
      <c r="AU178" s="82"/>
      <c r="AV178" s="82"/>
      <c r="AW178" s="82"/>
      <c r="AX178" s="82"/>
      <c r="AY178" s="82"/>
      <c r="AZ178" s="83"/>
      <c r="BA178" s="149" t="s">
        <v>164</v>
      </c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L178" s="150"/>
      <c r="BM178" s="150"/>
      <c r="BN178" s="150"/>
      <c r="BO178" s="150"/>
      <c r="BP178" s="150"/>
      <c r="BQ178" s="150"/>
      <c r="BR178" s="150"/>
      <c r="BS178" s="151"/>
      <c r="BT178" s="142">
        <f aca="true" t="shared" si="2" ref="BT178:BT183">SUM(CG178:FC178)</f>
        <v>64000</v>
      </c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4"/>
      <c r="CG178" s="155">
        <v>64000</v>
      </c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53"/>
      <c r="CS178" s="146"/>
      <c r="CT178" s="147"/>
      <c r="CU178" s="147"/>
      <c r="CV178" s="147"/>
      <c r="CW178" s="147"/>
      <c r="CX178" s="147"/>
      <c r="CY178" s="148"/>
      <c r="CZ178" s="146"/>
      <c r="DA178" s="147"/>
      <c r="DB178" s="147"/>
      <c r="DC178" s="148"/>
      <c r="DD178" s="142"/>
      <c r="DE178" s="143"/>
      <c r="DF178" s="143"/>
      <c r="DG178" s="143"/>
      <c r="DH178" s="143"/>
      <c r="DI178" s="144"/>
      <c r="DJ178" s="142"/>
      <c r="DK178" s="143"/>
      <c r="DL178" s="143"/>
      <c r="DM178" s="143"/>
      <c r="DN178" s="143"/>
      <c r="DO178" s="143"/>
      <c r="DP178" s="143"/>
      <c r="DQ178" s="143"/>
      <c r="DR178" s="143"/>
      <c r="DS178" s="143"/>
      <c r="DT178" s="143"/>
      <c r="DU178" s="143"/>
      <c r="DV178" s="143"/>
      <c r="DW178" s="144"/>
      <c r="DX178" s="142"/>
      <c r="DY178" s="143"/>
      <c r="DZ178" s="143"/>
      <c r="EA178" s="143"/>
      <c r="EB178" s="143"/>
      <c r="EC178" s="143"/>
      <c r="ED178" s="143"/>
      <c r="EE178" s="143"/>
      <c r="EF178" s="143"/>
      <c r="EG178" s="143"/>
      <c r="EH178" s="143"/>
      <c r="EI178" s="143"/>
      <c r="EJ178" s="143"/>
      <c r="EK178" s="143"/>
      <c r="EL178" s="143"/>
      <c r="EM178" s="144"/>
      <c r="EN178" s="142"/>
      <c r="EO178" s="143"/>
      <c r="EP178" s="143"/>
      <c r="EQ178" s="143"/>
      <c r="ER178" s="143"/>
      <c r="ES178" s="143"/>
      <c r="ET178" s="143"/>
      <c r="EU178" s="143"/>
      <c r="EV178" s="143"/>
      <c r="EW178" s="143"/>
      <c r="EX178" s="143"/>
      <c r="EY178" s="143"/>
      <c r="EZ178" s="143"/>
      <c r="FA178" s="143"/>
      <c r="FB178" s="143"/>
      <c r="FC178" s="144"/>
    </row>
    <row r="179" spans="1:159" ht="25.5" customHeight="1">
      <c r="A179" s="50"/>
      <c r="B179" s="136" t="s">
        <v>125</v>
      </c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8"/>
      <c r="AR179" s="76" t="s">
        <v>158</v>
      </c>
      <c r="AS179" s="82"/>
      <c r="AT179" s="82"/>
      <c r="AU179" s="82"/>
      <c r="AV179" s="82"/>
      <c r="AW179" s="82"/>
      <c r="AX179" s="82"/>
      <c r="AY179" s="82"/>
      <c r="AZ179" s="83"/>
      <c r="BA179" s="149" t="s">
        <v>164</v>
      </c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  <c r="BL179" s="150"/>
      <c r="BM179" s="150"/>
      <c r="BN179" s="150"/>
      <c r="BO179" s="150"/>
      <c r="BP179" s="150"/>
      <c r="BQ179" s="150"/>
      <c r="BR179" s="150"/>
      <c r="BS179" s="151"/>
      <c r="BT179" s="142">
        <f t="shared" si="2"/>
        <v>1495960.14</v>
      </c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4"/>
      <c r="CG179" s="155">
        <v>10000</v>
      </c>
      <c r="CH179" s="155"/>
      <c r="CI179" s="155"/>
      <c r="CJ179" s="155"/>
      <c r="CK179" s="155"/>
      <c r="CL179" s="155">
        <v>1485960.14</v>
      </c>
      <c r="CM179" s="155"/>
      <c r="CN179" s="155"/>
      <c r="CO179" s="155"/>
      <c r="CP179" s="155"/>
      <c r="CQ179" s="155"/>
      <c r="CR179" s="53"/>
      <c r="CS179" s="146"/>
      <c r="CT179" s="147"/>
      <c r="CU179" s="147"/>
      <c r="CV179" s="147"/>
      <c r="CW179" s="147"/>
      <c r="CX179" s="147"/>
      <c r="CY179" s="148"/>
      <c r="CZ179" s="146"/>
      <c r="DA179" s="147"/>
      <c r="DB179" s="147"/>
      <c r="DC179" s="148"/>
      <c r="DD179" s="142"/>
      <c r="DE179" s="143"/>
      <c r="DF179" s="143"/>
      <c r="DG179" s="143"/>
      <c r="DH179" s="143"/>
      <c r="DI179" s="144"/>
      <c r="DJ179" s="142"/>
      <c r="DK179" s="143"/>
      <c r="DL179" s="143"/>
      <c r="DM179" s="143"/>
      <c r="DN179" s="143"/>
      <c r="DO179" s="143"/>
      <c r="DP179" s="143"/>
      <c r="DQ179" s="143"/>
      <c r="DR179" s="143"/>
      <c r="DS179" s="143"/>
      <c r="DT179" s="143"/>
      <c r="DU179" s="143"/>
      <c r="DV179" s="143"/>
      <c r="DW179" s="144"/>
      <c r="DX179" s="142"/>
      <c r="DY179" s="143"/>
      <c r="DZ179" s="143"/>
      <c r="EA179" s="143"/>
      <c r="EB179" s="143"/>
      <c r="EC179" s="143"/>
      <c r="ED179" s="143"/>
      <c r="EE179" s="143"/>
      <c r="EF179" s="143"/>
      <c r="EG179" s="143"/>
      <c r="EH179" s="143"/>
      <c r="EI179" s="143"/>
      <c r="EJ179" s="143"/>
      <c r="EK179" s="143"/>
      <c r="EL179" s="143"/>
      <c r="EM179" s="144"/>
      <c r="EN179" s="142"/>
      <c r="EO179" s="143"/>
      <c r="EP179" s="143"/>
      <c r="EQ179" s="143"/>
      <c r="ER179" s="143"/>
      <c r="ES179" s="143"/>
      <c r="ET179" s="143"/>
      <c r="EU179" s="143"/>
      <c r="EV179" s="143"/>
      <c r="EW179" s="143"/>
      <c r="EX179" s="143"/>
      <c r="EY179" s="143"/>
      <c r="EZ179" s="143"/>
      <c r="FA179" s="143"/>
      <c r="FB179" s="143"/>
      <c r="FC179" s="144"/>
    </row>
    <row r="180" spans="1:159" ht="23.25" customHeight="1">
      <c r="A180" s="50"/>
      <c r="B180" s="136" t="s">
        <v>126</v>
      </c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8"/>
      <c r="AR180" s="76" t="s">
        <v>159</v>
      </c>
      <c r="AS180" s="82"/>
      <c r="AT180" s="82"/>
      <c r="AU180" s="82"/>
      <c r="AV180" s="82"/>
      <c r="AW180" s="82"/>
      <c r="AX180" s="82"/>
      <c r="AY180" s="82"/>
      <c r="AZ180" s="83"/>
      <c r="BA180" s="149" t="s">
        <v>164</v>
      </c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L180" s="150"/>
      <c r="BM180" s="150"/>
      <c r="BN180" s="150"/>
      <c r="BO180" s="150"/>
      <c r="BP180" s="150"/>
      <c r="BQ180" s="150"/>
      <c r="BR180" s="150"/>
      <c r="BS180" s="151"/>
      <c r="BT180" s="142">
        <f t="shared" si="2"/>
        <v>750412.73</v>
      </c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4"/>
      <c r="CG180" s="155"/>
      <c r="CH180" s="155"/>
      <c r="CI180" s="155"/>
      <c r="CJ180" s="155"/>
      <c r="CK180" s="155"/>
      <c r="CL180" s="155">
        <v>521160.72</v>
      </c>
      <c r="CM180" s="155"/>
      <c r="CN180" s="155"/>
      <c r="CO180" s="155"/>
      <c r="CP180" s="155"/>
      <c r="CQ180" s="155"/>
      <c r="CR180" s="53"/>
      <c r="CS180" s="146"/>
      <c r="CT180" s="147"/>
      <c r="CU180" s="147"/>
      <c r="CV180" s="147"/>
      <c r="CW180" s="147"/>
      <c r="CX180" s="147"/>
      <c r="CY180" s="148"/>
      <c r="CZ180" s="146"/>
      <c r="DA180" s="147"/>
      <c r="DB180" s="147"/>
      <c r="DC180" s="148"/>
      <c r="DD180" s="142"/>
      <c r="DE180" s="143"/>
      <c r="DF180" s="143"/>
      <c r="DG180" s="143"/>
      <c r="DH180" s="143"/>
      <c r="DI180" s="144"/>
      <c r="DJ180" s="142"/>
      <c r="DK180" s="143"/>
      <c r="DL180" s="143"/>
      <c r="DM180" s="143"/>
      <c r="DN180" s="143"/>
      <c r="DO180" s="143"/>
      <c r="DP180" s="143"/>
      <c r="DQ180" s="143"/>
      <c r="DR180" s="143"/>
      <c r="DS180" s="143"/>
      <c r="DT180" s="143"/>
      <c r="DU180" s="143"/>
      <c r="DV180" s="143"/>
      <c r="DW180" s="144"/>
      <c r="DX180" s="142">
        <v>229252.01</v>
      </c>
      <c r="DY180" s="143"/>
      <c r="DZ180" s="143"/>
      <c r="EA180" s="143"/>
      <c r="EB180" s="143"/>
      <c r="EC180" s="143"/>
      <c r="ED180" s="143"/>
      <c r="EE180" s="143"/>
      <c r="EF180" s="143"/>
      <c r="EG180" s="143"/>
      <c r="EH180" s="143"/>
      <c r="EI180" s="143"/>
      <c r="EJ180" s="143"/>
      <c r="EK180" s="143"/>
      <c r="EL180" s="143"/>
      <c r="EM180" s="144"/>
      <c r="EN180" s="142"/>
      <c r="EO180" s="143"/>
      <c r="EP180" s="143"/>
      <c r="EQ180" s="143"/>
      <c r="ER180" s="143"/>
      <c r="ES180" s="143"/>
      <c r="ET180" s="143"/>
      <c r="EU180" s="143"/>
      <c r="EV180" s="143"/>
      <c r="EW180" s="143"/>
      <c r="EX180" s="143"/>
      <c r="EY180" s="143"/>
      <c r="EZ180" s="143"/>
      <c r="FA180" s="143"/>
      <c r="FB180" s="143"/>
      <c r="FC180" s="144"/>
    </row>
    <row r="181" spans="1:159" ht="44.25" customHeight="1">
      <c r="A181" s="50"/>
      <c r="B181" s="136" t="s">
        <v>127</v>
      </c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8"/>
      <c r="AR181" s="76" t="s">
        <v>160</v>
      </c>
      <c r="AS181" s="82"/>
      <c r="AT181" s="82"/>
      <c r="AU181" s="82"/>
      <c r="AV181" s="82"/>
      <c r="AW181" s="82"/>
      <c r="AX181" s="82"/>
      <c r="AY181" s="82"/>
      <c r="AZ181" s="83"/>
      <c r="BA181" s="149" t="s">
        <v>164</v>
      </c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L181" s="150"/>
      <c r="BM181" s="150"/>
      <c r="BN181" s="150"/>
      <c r="BO181" s="150"/>
      <c r="BP181" s="150"/>
      <c r="BQ181" s="150"/>
      <c r="BR181" s="150"/>
      <c r="BS181" s="151"/>
      <c r="BT181" s="142">
        <f t="shared" si="2"/>
        <v>0</v>
      </c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4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53"/>
      <c r="CS181" s="146"/>
      <c r="CT181" s="147"/>
      <c r="CU181" s="147"/>
      <c r="CV181" s="147"/>
      <c r="CW181" s="147"/>
      <c r="CX181" s="147"/>
      <c r="CY181" s="148"/>
      <c r="CZ181" s="146"/>
      <c r="DA181" s="147"/>
      <c r="DB181" s="147"/>
      <c r="DC181" s="148"/>
      <c r="DD181" s="142"/>
      <c r="DE181" s="143"/>
      <c r="DF181" s="143"/>
      <c r="DG181" s="143"/>
      <c r="DH181" s="143"/>
      <c r="DI181" s="144"/>
      <c r="DJ181" s="142"/>
      <c r="DK181" s="143"/>
      <c r="DL181" s="143"/>
      <c r="DM181" s="143"/>
      <c r="DN181" s="143"/>
      <c r="DO181" s="143"/>
      <c r="DP181" s="143"/>
      <c r="DQ181" s="143"/>
      <c r="DR181" s="143"/>
      <c r="DS181" s="143"/>
      <c r="DT181" s="143"/>
      <c r="DU181" s="143"/>
      <c r="DV181" s="143"/>
      <c r="DW181" s="144"/>
      <c r="DX181" s="142"/>
      <c r="DY181" s="143"/>
      <c r="DZ181" s="143"/>
      <c r="EA181" s="143"/>
      <c r="EB181" s="143"/>
      <c r="EC181" s="143"/>
      <c r="ED181" s="143"/>
      <c r="EE181" s="143"/>
      <c r="EF181" s="143"/>
      <c r="EG181" s="143"/>
      <c r="EH181" s="143"/>
      <c r="EI181" s="143"/>
      <c r="EJ181" s="143"/>
      <c r="EK181" s="143"/>
      <c r="EL181" s="143"/>
      <c r="EM181" s="144"/>
      <c r="EN181" s="142"/>
      <c r="EO181" s="143"/>
      <c r="EP181" s="143"/>
      <c r="EQ181" s="143"/>
      <c r="ER181" s="143"/>
      <c r="ES181" s="143"/>
      <c r="ET181" s="143"/>
      <c r="EU181" s="143"/>
      <c r="EV181" s="143"/>
      <c r="EW181" s="143"/>
      <c r="EX181" s="143"/>
      <c r="EY181" s="143"/>
      <c r="EZ181" s="143"/>
      <c r="FA181" s="143"/>
      <c r="FB181" s="143"/>
      <c r="FC181" s="144"/>
    </row>
    <row r="182" spans="1:159" ht="44.25" customHeight="1">
      <c r="A182" s="50"/>
      <c r="B182" s="136" t="s">
        <v>128</v>
      </c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8"/>
      <c r="AR182" s="76" t="s">
        <v>161</v>
      </c>
      <c r="AS182" s="82"/>
      <c r="AT182" s="82"/>
      <c r="AU182" s="82"/>
      <c r="AV182" s="82"/>
      <c r="AW182" s="82"/>
      <c r="AX182" s="82"/>
      <c r="AY182" s="82"/>
      <c r="AZ182" s="83"/>
      <c r="BA182" s="149" t="s">
        <v>164</v>
      </c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  <c r="BL182" s="150"/>
      <c r="BM182" s="150"/>
      <c r="BN182" s="150"/>
      <c r="BO182" s="150"/>
      <c r="BP182" s="150"/>
      <c r="BQ182" s="150"/>
      <c r="BR182" s="150"/>
      <c r="BS182" s="151"/>
      <c r="BT182" s="142">
        <f t="shared" si="2"/>
        <v>120376.29000000001</v>
      </c>
      <c r="BU182" s="143"/>
      <c r="BV182" s="143"/>
      <c r="BW182" s="143"/>
      <c r="BX182" s="143"/>
      <c r="BY182" s="143"/>
      <c r="BZ182" s="143"/>
      <c r="CA182" s="143"/>
      <c r="CB182" s="143"/>
      <c r="CC182" s="143"/>
      <c r="CD182" s="143"/>
      <c r="CE182" s="143"/>
      <c r="CF182" s="144"/>
      <c r="CG182" s="155">
        <v>40027.8</v>
      </c>
      <c r="CH182" s="155"/>
      <c r="CI182" s="155"/>
      <c r="CJ182" s="155"/>
      <c r="CK182" s="155"/>
      <c r="CL182" s="155">
        <v>80348.49</v>
      </c>
      <c r="CM182" s="155"/>
      <c r="CN182" s="155"/>
      <c r="CO182" s="155"/>
      <c r="CP182" s="155"/>
      <c r="CQ182" s="155"/>
      <c r="CR182" s="53"/>
      <c r="CS182" s="146"/>
      <c r="CT182" s="147"/>
      <c r="CU182" s="147"/>
      <c r="CV182" s="147"/>
      <c r="CW182" s="147"/>
      <c r="CX182" s="147"/>
      <c r="CY182" s="148"/>
      <c r="CZ182" s="146"/>
      <c r="DA182" s="147"/>
      <c r="DB182" s="147"/>
      <c r="DC182" s="148"/>
      <c r="DD182" s="142"/>
      <c r="DE182" s="143"/>
      <c r="DF182" s="143"/>
      <c r="DG182" s="143"/>
      <c r="DH182" s="143"/>
      <c r="DI182" s="144"/>
      <c r="DJ182" s="142"/>
      <c r="DK182" s="143"/>
      <c r="DL182" s="143"/>
      <c r="DM182" s="143"/>
      <c r="DN182" s="143"/>
      <c r="DO182" s="143"/>
      <c r="DP182" s="143"/>
      <c r="DQ182" s="143"/>
      <c r="DR182" s="143"/>
      <c r="DS182" s="143"/>
      <c r="DT182" s="143"/>
      <c r="DU182" s="143"/>
      <c r="DV182" s="143"/>
      <c r="DW182" s="144"/>
      <c r="DX182" s="142"/>
      <c r="DY182" s="143"/>
      <c r="DZ182" s="143"/>
      <c r="EA182" s="143"/>
      <c r="EB182" s="143"/>
      <c r="EC182" s="143"/>
      <c r="ED182" s="143"/>
      <c r="EE182" s="143"/>
      <c r="EF182" s="143"/>
      <c r="EG182" s="143"/>
      <c r="EH182" s="143"/>
      <c r="EI182" s="143"/>
      <c r="EJ182" s="143"/>
      <c r="EK182" s="143"/>
      <c r="EL182" s="143"/>
      <c r="EM182" s="144"/>
      <c r="EN182" s="142"/>
      <c r="EO182" s="143"/>
      <c r="EP182" s="143"/>
      <c r="EQ182" s="143"/>
      <c r="ER182" s="143"/>
      <c r="ES182" s="143"/>
      <c r="ET182" s="143"/>
      <c r="EU182" s="143"/>
      <c r="EV182" s="143"/>
      <c r="EW182" s="143"/>
      <c r="EX182" s="143"/>
      <c r="EY182" s="143"/>
      <c r="EZ182" s="143"/>
      <c r="FA182" s="143"/>
      <c r="FB182" s="143"/>
      <c r="FC182" s="144"/>
    </row>
    <row r="183" spans="1:159" ht="26.25" customHeight="1">
      <c r="A183" s="50"/>
      <c r="B183" s="136" t="s">
        <v>129</v>
      </c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8"/>
      <c r="AR183" s="76" t="s">
        <v>72</v>
      </c>
      <c r="AS183" s="82"/>
      <c r="AT183" s="82"/>
      <c r="AU183" s="82"/>
      <c r="AV183" s="82"/>
      <c r="AW183" s="82"/>
      <c r="AX183" s="82"/>
      <c r="AY183" s="82"/>
      <c r="AZ183" s="83"/>
      <c r="BA183" s="149" t="s">
        <v>164</v>
      </c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  <c r="BL183" s="150"/>
      <c r="BM183" s="150"/>
      <c r="BN183" s="150"/>
      <c r="BO183" s="150"/>
      <c r="BP183" s="150"/>
      <c r="BQ183" s="150"/>
      <c r="BR183" s="150"/>
      <c r="BS183" s="151"/>
      <c r="BT183" s="142">
        <f t="shared" si="2"/>
        <v>1864077.39</v>
      </c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4"/>
      <c r="CG183" s="155">
        <v>1407300</v>
      </c>
      <c r="CH183" s="155"/>
      <c r="CI183" s="155"/>
      <c r="CJ183" s="155"/>
      <c r="CK183" s="155"/>
      <c r="CL183" s="155">
        <v>10774.16</v>
      </c>
      <c r="CM183" s="155"/>
      <c r="CN183" s="155"/>
      <c r="CO183" s="155"/>
      <c r="CP183" s="155"/>
      <c r="CQ183" s="155"/>
      <c r="CR183" s="53"/>
      <c r="CS183" s="146">
        <f>102206+79100</f>
        <v>181306</v>
      </c>
      <c r="CT183" s="147"/>
      <c r="CU183" s="147"/>
      <c r="CV183" s="147"/>
      <c r="CW183" s="147"/>
      <c r="CX183" s="147"/>
      <c r="CY183" s="148"/>
      <c r="CZ183" s="146">
        <f>8314+7100+188991.04+60292.19</f>
        <v>264697.23</v>
      </c>
      <c r="DA183" s="147"/>
      <c r="DB183" s="147"/>
      <c r="DC183" s="148"/>
      <c r="DD183" s="142"/>
      <c r="DE183" s="143"/>
      <c r="DF183" s="143"/>
      <c r="DG183" s="143"/>
      <c r="DH183" s="143"/>
      <c r="DI183" s="144"/>
      <c r="DJ183" s="142"/>
      <c r="DK183" s="143"/>
      <c r="DL183" s="143"/>
      <c r="DM183" s="143"/>
      <c r="DN183" s="143"/>
      <c r="DO183" s="143"/>
      <c r="DP183" s="143"/>
      <c r="DQ183" s="143"/>
      <c r="DR183" s="143"/>
      <c r="DS183" s="143"/>
      <c r="DT183" s="143"/>
      <c r="DU183" s="143"/>
      <c r="DV183" s="143"/>
      <c r="DW183" s="144"/>
      <c r="DX183" s="142"/>
      <c r="DY183" s="143"/>
      <c r="DZ183" s="143"/>
      <c r="EA183" s="143"/>
      <c r="EB183" s="143"/>
      <c r="EC183" s="143"/>
      <c r="ED183" s="143"/>
      <c r="EE183" s="143"/>
      <c r="EF183" s="143"/>
      <c r="EG183" s="143"/>
      <c r="EH183" s="143"/>
      <c r="EI183" s="143"/>
      <c r="EJ183" s="143"/>
      <c r="EK183" s="143"/>
      <c r="EL183" s="143"/>
      <c r="EM183" s="144"/>
      <c r="EN183" s="142"/>
      <c r="EO183" s="143"/>
      <c r="EP183" s="143"/>
      <c r="EQ183" s="143"/>
      <c r="ER183" s="143"/>
      <c r="ES183" s="143"/>
      <c r="ET183" s="143"/>
      <c r="EU183" s="143"/>
      <c r="EV183" s="143"/>
      <c r="EW183" s="143"/>
      <c r="EX183" s="143"/>
      <c r="EY183" s="143"/>
      <c r="EZ183" s="143"/>
      <c r="FA183" s="143"/>
      <c r="FB183" s="143"/>
      <c r="FC183" s="144"/>
    </row>
    <row r="184" spans="1:159" ht="36.75" customHeight="1">
      <c r="A184" s="50"/>
      <c r="B184" s="136" t="s">
        <v>130</v>
      </c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8"/>
      <c r="AR184" s="76" t="s">
        <v>162</v>
      </c>
      <c r="AS184" s="82"/>
      <c r="AT184" s="82"/>
      <c r="AU184" s="82"/>
      <c r="AV184" s="82"/>
      <c r="AW184" s="82"/>
      <c r="AX184" s="82"/>
      <c r="AY184" s="82"/>
      <c r="AZ184" s="83"/>
      <c r="BA184" s="149" t="s">
        <v>164</v>
      </c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  <c r="BM184" s="150"/>
      <c r="BN184" s="150"/>
      <c r="BO184" s="150"/>
      <c r="BP184" s="150"/>
      <c r="BQ184" s="150"/>
      <c r="BR184" s="150"/>
      <c r="BS184" s="151"/>
      <c r="BT184" s="142">
        <f>SUM(CG184:FC184)</f>
        <v>4830400</v>
      </c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4"/>
      <c r="CG184" s="155">
        <v>4830400</v>
      </c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53"/>
      <c r="CS184" s="146"/>
      <c r="CT184" s="147"/>
      <c r="CU184" s="147"/>
      <c r="CV184" s="147"/>
      <c r="CW184" s="147"/>
      <c r="CX184" s="147"/>
      <c r="CY184" s="148"/>
      <c r="CZ184" s="146"/>
      <c r="DA184" s="147"/>
      <c r="DB184" s="147"/>
      <c r="DC184" s="148"/>
      <c r="DD184" s="142"/>
      <c r="DE184" s="143"/>
      <c r="DF184" s="143"/>
      <c r="DG184" s="143"/>
      <c r="DH184" s="143"/>
      <c r="DI184" s="144"/>
      <c r="DJ184" s="142"/>
      <c r="DK184" s="143"/>
      <c r="DL184" s="143"/>
      <c r="DM184" s="143"/>
      <c r="DN184" s="143"/>
      <c r="DO184" s="143"/>
      <c r="DP184" s="143"/>
      <c r="DQ184" s="143"/>
      <c r="DR184" s="143"/>
      <c r="DS184" s="143"/>
      <c r="DT184" s="143"/>
      <c r="DU184" s="143"/>
      <c r="DV184" s="143"/>
      <c r="DW184" s="144"/>
      <c r="DX184" s="142"/>
      <c r="DY184" s="143"/>
      <c r="DZ184" s="143"/>
      <c r="EA184" s="143"/>
      <c r="EB184" s="143"/>
      <c r="EC184" s="143"/>
      <c r="ED184" s="143"/>
      <c r="EE184" s="143"/>
      <c r="EF184" s="143"/>
      <c r="EG184" s="143"/>
      <c r="EH184" s="143"/>
      <c r="EI184" s="143"/>
      <c r="EJ184" s="143"/>
      <c r="EK184" s="143"/>
      <c r="EL184" s="143"/>
      <c r="EM184" s="144"/>
      <c r="EN184" s="142"/>
      <c r="EO184" s="143"/>
      <c r="EP184" s="143"/>
      <c r="EQ184" s="143"/>
      <c r="ER184" s="143"/>
      <c r="ES184" s="143"/>
      <c r="ET184" s="143"/>
      <c r="EU184" s="143"/>
      <c r="EV184" s="143"/>
      <c r="EW184" s="143"/>
      <c r="EX184" s="143"/>
      <c r="EY184" s="143"/>
      <c r="EZ184" s="143"/>
      <c r="FA184" s="143"/>
      <c r="FB184" s="143"/>
      <c r="FC184" s="144"/>
    </row>
    <row r="185" spans="1:159" ht="43.5" customHeight="1">
      <c r="A185" s="50"/>
      <c r="B185" s="136" t="s">
        <v>131</v>
      </c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8"/>
      <c r="AR185" s="76" t="s">
        <v>165</v>
      </c>
      <c r="AS185" s="82"/>
      <c r="AT185" s="82"/>
      <c r="AU185" s="82"/>
      <c r="AV185" s="82"/>
      <c r="AW185" s="82"/>
      <c r="AX185" s="82"/>
      <c r="AY185" s="82"/>
      <c r="AZ185" s="83"/>
      <c r="BA185" s="149" t="s">
        <v>164</v>
      </c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0"/>
      <c r="BR185" s="150"/>
      <c r="BS185" s="151"/>
      <c r="BT185" s="142">
        <f>SUM(CG185:FC185)</f>
        <v>514508.8</v>
      </c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4"/>
      <c r="CG185" s="155">
        <f>182900+4455</f>
        <v>187355</v>
      </c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53"/>
      <c r="CS185" s="146"/>
      <c r="CT185" s="147"/>
      <c r="CU185" s="147"/>
      <c r="CV185" s="147"/>
      <c r="CW185" s="147"/>
      <c r="CX185" s="147"/>
      <c r="CY185" s="148"/>
      <c r="CZ185" s="146">
        <v>327153.8</v>
      </c>
      <c r="DA185" s="147"/>
      <c r="DB185" s="147"/>
      <c r="DC185" s="148"/>
      <c r="DD185" s="142"/>
      <c r="DE185" s="143"/>
      <c r="DF185" s="143"/>
      <c r="DG185" s="143"/>
      <c r="DH185" s="143"/>
      <c r="DI185" s="144"/>
      <c r="DJ185" s="142"/>
      <c r="DK185" s="143"/>
      <c r="DL185" s="143"/>
      <c r="DM185" s="143"/>
      <c r="DN185" s="143"/>
      <c r="DO185" s="143"/>
      <c r="DP185" s="143"/>
      <c r="DQ185" s="143"/>
      <c r="DR185" s="143"/>
      <c r="DS185" s="143"/>
      <c r="DT185" s="143"/>
      <c r="DU185" s="143"/>
      <c r="DV185" s="143"/>
      <c r="DW185" s="144"/>
      <c r="DX185" s="142"/>
      <c r="DY185" s="143"/>
      <c r="DZ185" s="143"/>
      <c r="EA185" s="143"/>
      <c r="EB185" s="143"/>
      <c r="EC185" s="143"/>
      <c r="ED185" s="143"/>
      <c r="EE185" s="143"/>
      <c r="EF185" s="143"/>
      <c r="EG185" s="143"/>
      <c r="EH185" s="143"/>
      <c r="EI185" s="143"/>
      <c r="EJ185" s="143"/>
      <c r="EK185" s="143"/>
      <c r="EL185" s="143"/>
      <c r="EM185" s="144"/>
      <c r="EN185" s="142"/>
      <c r="EO185" s="143"/>
      <c r="EP185" s="143"/>
      <c r="EQ185" s="143"/>
      <c r="ER185" s="143"/>
      <c r="ES185" s="143"/>
      <c r="ET185" s="143"/>
      <c r="EU185" s="143"/>
      <c r="EV185" s="143"/>
      <c r="EW185" s="143"/>
      <c r="EX185" s="143"/>
      <c r="EY185" s="143"/>
      <c r="EZ185" s="143"/>
      <c r="FA185" s="143"/>
      <c r="FB185" s="143"/>
      <c r="FC185" s="144"/>
    </row>
    <row r="186" spans="1:159" ht="42.75" customHeight="1">
      <c r="A186" s="50"/>
      <c r="B186" s="140" t="s">
        <v>54</v>
      </c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1"/>
      <c r="AR186" s="156" t="s">
        <v>166</v>
      </c>
      <c r="AS186" s="157"/>
      <c r="AT186" s="157"/>
      <c r="AU186" s="157"/>
      <c r="AV186" s="157"/>
      <c r="AW186" s="157"/>
      <c r="AX186" s="157"/>
      <c r="AY186" s="157"/>
      <c r="AZ186" s="158"/>
      <c r="BA186" s="149" t="s">
        <v>86</v>
      </c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0"/>
      <c r="BR186" s="150"/>
      <c r="BS186" s="151"/>
      <c r="BT186" s="142">
        <f>SUM(CG186:FC186)</f>
        <v>0</v>
      </c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4"/>
      <c r="CG186" s="145">
        <v>0</v>
      </c>
      <c r="CH186" s="145"/>
      <c r="CI186" s="145"/>
      <c r="CJ186" s="145"/>
      <c r="CK186" s="145"/>
      <c r="CL186" s="145">
        <v>0</v>
      </c>
      <c r="CM186" s="145"/>
      <c r="CN186" s="145"/>
      <c r="CO186" s="145"/>
      <c r="CP186" s="145"/>
      <c r="CQ186" s="145"/>
      <c r="CR186" s="53">
        <v>0</v>
      </c>
      <c r="CS186" s="146">
        <v>0</v>
      </c>
      <c r="CT186" s="147"/>
      <c r="CU186" s="147"/>
      <c r="CV186" s="147"/>
      <c r="CW186" s="147"/>
      <c r="CX186" s="147"/>
      <c r="CY186" s="148"/>
      <c r="CZ186" s="146">
        <v>0</v>
      </c>
      <c r="DA186" s="147"/>
      <c r="DB186" s="147"/>
      <c r="DC186" s="148"/>
      <c r="DD186" s="142">
        <v>0</v>
      </c>
      <c r="DE186" s="143"/>
      <c r="DF186" s="143"/>
      <c r="DG186" s="143"/>
      <c r="DH186" s="143"/>
      <c r="DI186" s="144"/>
      <c r="DJ186" s="142">
        <v>0</v>
      </c>
      <c r="DK186" s="143"/>
      <c r="DL186" s="143"/>
      <c r="DM186" s="143"/>
      <c r="DN186" s="143"/>
      <c r="DO186" s="143"/>
      <c r="DP186" s="143"/>
      <c r="DQ186" s="143"/>
      <c r="DR186" s="143"/>
      <c r="DS186" s="143"/>
      <c r="DT186" s="143"/>
      <c r="DU186" s="143"/>
      <c r="DV186" s="143"/>
      <c r="DW186" s="144"/>
      <c r="DX186" s="142">
        <v>0</v>
      </c>
      <c r="DY186" s="143"/>
      <c r="DZ186" s="143"/>
      <c r="EA186" s="143"/>
      <c r="EB186" s="143"/>
      <c r="EC186" s="143"/>
      <c r="ED186" s="143"/>
      <c r="EE186" s="143"/>
      <c r="EF186" s="143"/>
      <c r="EG186" s="143"/>
      <c r="EH186" s="143"/>
      <c r="EI186" s="143"/>
      <c r="EJ186" s="143"/>
      <c r="EK186" s="143"/>
      <c r="EL186" s="143"/>
      <c r="EM186" s="144"/>
      <c r="EN186" s="142">
        <v>0</v>
      </c>
      <c r="EO186" s="143"/>
      <c r="EP186" s="143"/>
      <c r="EQ186" s="143"/>
      <c r="ER186" s="143"/>
      <c r="ES186" s="143"/>
      <c r="ET186" s="143"/>
      <c r="EU186" s="143"/>
      <c r="EV186" s="143"/>
      <c r="EW186" s="143"/>
      <c r="EX186" s="143"/>
      <c r="EY186" s="143"/>
      <c r="EZ186" s="143"/>
      <c r="FA186" s="143"/>
      <c r="FB186" s="143"/>
      <c r="FC186" s="144"/>
    </row>
    <row r="187" spans="1:159" ht="40.5" customHeight="1">
      <c r="A187" s="50"/>
      <c r="B187" s="140" t="s">
        <v>55</v>
      </c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1"/>
      <c r="AR187" s="156" t="s">
        <v>167</v>
      </c>
      <c r="AS187" s="157"/>
      <c r="AT187" s="157"/>
      <c r="AU187" s="157"/>
      <c r="AV187" s="157"/>
      <c r="AW187" s="157"/>
      <c r="AX187" s="157"/>
      <c r="AY187" s="157"/>
      <c r="AZ187" s="158"/>
      <c r="BA187" s="149" t="s">
        <v>86</v>
      </c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50"/>
      <c r="BR187" s="150"/>
      <c r="BS187" s="151"/>
      <c r="BT187" s="142">
        <f>SUM(CG187:FC187)</f>
        <v>0</v>
      </c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4"/>
      <c r="CG187" s="145">
        <v>0</v>
      </c>
      <c r="CH187" s="145"/>
      <c r="CI187" s="145"/>
      <c r="CJ187" s="145"/>
      <c r="CK187" s="145"/>
      <c r="CL187" s="145">
        <v>0</v>
      </c>
      <c r="CM187" s="145"/>
      <c r="CN187" s="145"/>
      <c r="CO187" s="145"/>
      <c r="CP187" s="145"/>
      <c r="CQ187" s="145"/>
      <c r="CR187" s="53"/>
      <c r="CS187" s="146">
        <v>0</v>
      </c>
      <c r="CT187" s="147"/>
      <c r="CU187" s="147"/>
      <c r="CV187" s="147"/>
      <c r="CW187" s="147"/>
      <c r="CX187" s="147"/>
      <c r="CY187" s="148"/>
      <c r="CZ187" s="146">
        <v>0</v>
      </c>
      <c r="DA187" s="147"/>
      <c r="DB187" s="147"/>
      <c r="DC187" s="148"/>
      <c r="DD187" s="142">
        <v>0</v>
      </c>
      <c r="DE187" s="143"/>
      <c r="DF187" s="143"/>
      <c r="DG187" s="143"/>
      <c r="DH187" s="143"/>
      <c r="DI187" s="144"/>
      <c r="DJ187" s="142">
        <v>0</v>
      </c>
      <c r="DK187" s="143"/>
      <c r="DL187" s="143"/>
      <c r="DM187" s="143"/>
      <c r="DN187" s="143"/>
      <c r="DO187" s="143"/>
      <c r="DP187" s="143"/>
      <c r="DQ187" s="143"/>
      <c r="DR187" s="143"/>
      <c r="DS187" s="143"/>
      <c r="DT187" s="143"/>
      <c r="DU187" s="143"/>
      <c r="DV187" s="143"/>
      <c r="DW187" s="144"/>
      <c r="DX187" s="142">
        <v>0</v>
      </c>
      <c r="DY187" s="143"/>
      <c r="DZ187" s="143"/>
      <c r="EA187" s="143"/>
      <c r="EB187" s="143"/>
      <c r="EC187" s="143"/>
      <c r="ED187" s="143"/>
      <c r="EE187" s="143"/>
      <c r="EF187" s="143"/>
      <c r="EG187" s="143"/>
      <c r="EH187" s="143"/>
      <c r="EI187" s="143"/>
      <c r="EJ187" s="143"/>
      <c r="EK187" s="143"/>
      <c r="EL187" s="143"/>
      <c r="EM187" s="144"/>
      <c r="EN187" s="142">
        <v>0</v>
      </c>
      <c r="EO187" s="143"/>
      <c r="EP187" s="143"/>
      <c r="EQ187" s="143"/>
      <c r="ER187" s="143"/>
      <c r="ES187" s="143"/>
      <c r="ET187" s="143"/>
      <c r="EU187" s="143"/>
      <c r="EV187" s="143"/>
      <c r="EW187" s="143"/>
      <c r="EX187" s="143"/>
      <c r="EY187" s="143"/>
      <c r="EZ187" s="143"/>
      <c r="FA187" s="143"/>
      <c r="FB187" s="143"/>
      <c r="FC187" s="144"/>
    </row>
    <row r="188" spans="1:159" ht="22.5" customHeight="1">
      <c r="A188" s="66" t="s">
        <v>185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</row>
    <row r="189" spans="1:78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</row>
    <row r="190" spans="1:159" ht="27.75" customHeight="1">
      <c r="A190" s="104" t="s">
        <v>91</v>
      </c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6"/>
      <c r="AR190" s="104" t="s">
        <v>37</v>
      </c>
      <c r="AS190" s="105"/>
      <c r="AT190" s="105"/>
      <c r="AU190" s="105"/>
      <c r="AV190" s="105"/>
      <c r="AW190" s="105"/>
      <c r="AX190" s="105"/>
      <c r="AY190" s="105"/>
      <c r="AZ190" s="106"/>
      <c r="BA190" s="104" t="s">
        <v>57</v>
      </c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6"/>
      <c r="BM190" s="112" t="s">
        <v>58</v>
      </c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4"/>
    </row>
    <row r="191" spans="1:159" ht="15" customHeight="1">
      <c r="A191" s="107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108"/>
      <c r="AR191" s="107"/>
      <c r="AS191" s="78"/>
      <c r="AT191" s="78"/>
      <c r="AU191" s="78"/>
      <c r="AV191" s="78"/>
      <c r="AW191" s="78"/>
      <c r="AX191" s="78"/>
      <c r="AY191" s="78"/>
      <c r="AZ191" s="108"/>
      <c r="BA191" s="107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108"/>
      <c r="BM191" s="115" t="s">
        <v>132</v>
      </c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7"/>
      <c r="CS191" s="121" t="s">
        <v>97</v>
      </c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2"/>
      <c r="DF191" s="122"/>
      <c r="DG191" s="122"/>
      <c r="DH191" s="122"/>
      <c r="DI191" s="122"/>
      <c r="DJ191" s="122"/>
      <c r="DK191" s="122"/>
      <c r="DL191" s="122"/>
      <c r="DM191" s="122"/>
      <c r="DN191" s="122"/>
      <c r="DO191" s="122"/>
      <c r="DP191" s="122"/>
      <c r="DQ191" s="122"/>
      <c r="DR191" s="122"/>
      <c r="DS191" s="122"/>
      <c r="DT191" s="122"/>
      <c r="DU191" s="122"/>
      <c r="DV191" s="122"/>
      <c r="DW191" s="122"/>
      <c r="DX191" s="122"/>
      <c r="DY191" s="122"/>
      <c r="DZ191" s="122"/>
      <c r="EA191" s="122"/>
      <c r="EB191" s="122"/>
      <c r="EC191" s="122"/>
      <c r="ED191" s="122"/>
      <c r="EE191" s="122"/>
      <c r="EF191" s="122"/>
      <c r="EG191" s="122"/>
      <c r="EH191" s="122"/>
      <c r="EI191" s="122"/>
      <c r="EJ191" s="122"/>
      <c r="EK191" s="122"/>
      <c r="EL191" s="122"/>
      <c r="EM191" s="122"/>
      <c r="EN191" s="122"/>
      <c r="EO191" s="122"/>
      <c r="EP191" s="122"/>
      <c r="EQ191" s="122"/>
      <c r="ER191" s="122"/>
      <c r="ES191" s="122"/>
      <c r="ET191" s="122"/>
      <c r="EU191" s="122"/>
      <c r="EV191" s="122"/>
      <c r="EW191" s="122"/>
      <c r="EX191" s="122"/>
      <c r="EY191" s="122"/>
      <c r="EZ191" s="122"/>
      <c r="FA191" s="122"/>
      <c r="FB191" s="122"/>
      <c r="FC191" s="123"/>
    </row>
    <row r="192" spans="1:159" ht="93.75" customHeight="1">
      <c r="A192" s="107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108"/>
      <c r="AR192" s="107"/>
      <c r="AS192" s="78"/>
      <c r="AT192" s="78"/>
      <c r="AU192" s="78"/>
      <c r="AV192" s="78"/>
      <c r="AW192" s="78"/>
      <c r="AX192" s="78"/>
      <c r="AY192" s="78"/>
      <c r="AZ192" s="108"/>
      <c r="BA192" s="107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108"/>
      <c r="BM192" s="118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20"/>
      <c r="CS192" s="171" t="s">
        <v>59</v>
      </c>
      <c r="CT192" s="99"/>
      <c r="CU192" s="99"/>
      <c r="CV192" s="99"/>
      <c r="CW192" s="99"/>
      <c r="CX192" s="99"/>
      <c r="CY192" s="99"/>
      <c r="CZ192" s="99"/>
      <c r="DA192" s="99"/>
      <c r="DB192" s="99"/>
      <c r="DC192" s="99"/>
      <c r="DD192" s="99"/>
      <c r="DE192" s="99"/>
      <c r="DF192" s="99"/>
      <c r="DG192" s="99"/>
      <c r="DH192" s="99"/>
      <c r="DI192" s="99"/>
      <c r="DJ192" s="100"/>
      <c r="DK192" s="171" t="s">
        <v>60</v>
      </c>
      <c r="DL192" s="99"/>
      <c r="DM192" s="99"/>
      <c r="DN192" s="99"/>
      <c r="DO192" s="99"/>
      <c r="DP192" s="99"/>
      <c r="DQ192" s="99"/>
      <c r="DR192" s="99"/>
      <c r="DS192" s="99"/>
      <c r="DT192" s="99"/>
      <c r="DU192" s="99"/>
      <c r="DV192" s="99"/>
      <c r="DW192" s="99"/>
      <c r="DX192" s="99"/>
      <c r="DY192" s="99"/>
      <c r="DZ192" s="99"/>
      <c r="EA192" s="99"/>
      <c r="EB192" s="99"/>
      <c r="EC192" s="99"/>
      <c r="ED192" s="99"/>
      <c r="EE192" s="99"/>
      <c r="EF192" s="99"/>
      <c r="EG192" s="99"/>
      <c r="EH192" s="99"/>
      <c r="EI192" s="99"/>
      <c r="EJ192" s="99"/>
      <c r="EK192" s="99"/>
      <c r="EL192" s="99"/>
      <c r="EM192" s="99"/>
      <c r="EN192" s="99"/>
      <c r="EO192" s="99"/>
      <c r="EP192" s="99"/>
      <c r="EQ192" s="99"/>
      <c r="ER192" s="99"/>
      <c r="ES192" s="99"/>
      <c r="ET192" s="99"/>
      <c r="EU192" s="99"/>
      <c r="EV192" s="99"/>
      <c r="EW192" s="99"/>
      <c r="EX192" s="99"/>
      <c r="EY192" s="99"/>
      <c r="EZ192" s="99"/>
      <c r="FA192" s="99"/>
      <c r="FB192" s="99"/>
      <c r="FC192" s="100"/>
    </row>
    <row r="193" spans="1:159" ht="18.75">
      <c r="A193" s="109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1"/>
      <c r="AR193" s="109"/>
      <c r="AS193" s="110"/>
      <c r="AT193" s="110"/>
      <c r="AU193" s="110"/>
      <c r="AV193" s="110"/>
      <c r="AW193" s="110"/>
      <c r="AX193" s="110"/>
      <c r="AY193" s="110"/>
      <c r="AZ193" s="111"/>
      <c r="BA193" s="109"/>
      <c r="BB193" s="110"/>
      <c r="BC193" s="110"/>
      <c r="BD193" s="110"/>
      <c r="BE193" s="110"/>
      <c r="BF193" s="110"/>
      <c r="BG193" s="110"/>
      <c r="BH193" s="110"/>
      <c r="BI193" s="110"/>
      <c r="BJ193" s="110"/>
      <c r="BK193" s="110"/>
      <c r="BL193" s="111"/>
      <c r="BM193" s="65" t="s">
        <v>5</v>
      </c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6"/>
      <c r="BX193" s="65" t="s">
        <v>6</v>
      </c>
      <c r="BY193" s="125"/>
      <c r="BZ193" s="125"/>
      <c r="CA193" s="125"/>
      <c r="CB193" s="125"/>
      <c r="CC193" s="125"/>
      <c r="CD193" s="125"/>
      <c r="CE193" s="125"/>
      <c r="CF193" s="125"/>
      <c r="CG193" s="125"/>
      <c r="CH193" s="126"/>
      <c r="CI193" s="65" t="s">
        <v>7</v>
      </c>
      <c r="CJ193" s="125"/>
      <c r="CK193" s="125"/>
      <c r="CL193" s="125"/>
      <c r="CM193" s="125"/>
      <c r="CN193" s="125"/>
      <c r="CO193" s="125"/>
      <c r="CP193" s="125"/>
      <c r="CQ193" s="125"/>
      <c r="CR193" s="126"/>
      <c r="CS193" s="65" t="s">
        <v>5</v>
      </c>
      <c r="CT193" s="125"/>
      <c r="CU193" s="125"/>
      <c r="CV193" s="125"/>
      <c r="CW193" s="125"/>
      <c r="CX193" s="125"/>
      <c r="CY193" s="125"/>
      <c r="CZ193" s="125"/>
      <c r="DA193" s="126"/>
      <c r="DB193" s="65" t="s">
        <v>6</v>
      </c>
      <c r="DC193" s="125"/>
      <c r="DD193" s="125"/>
      <c r="DE193" s="125"/>
      <c r="DF193" s="125"/>
      <c r="DG193" s="125"/>
      <c r="DH193" s="126"/>
      <c r="DI193" s="65" t="s">
        <v>7</v>
      </c>
      <c r="DJ193" s="126"/>
      <c r="DK193" s="65" t="s">
        <v>5</v>
      </c>
      <c r="DL193" s="125"/>
      <c r="DM193" s="125"/>
      <c r="DN193" s="125"/>
      <c r="DO193" s="125"/>
      <c r="DP193" s="125"/>
      <c r="DQ193" s="125"/>
      <c r="DR193" s="125"/>
      <c r="DS193" s="125"/>
      <c r="DT193" s="125"/>
      <c r="DU193" s="125"/>
      <c r="DV193" s="125"/>
      <c r="DW193" s="125"/>
      <c r="DX193" s="125"/>
      <c r="DY193" s="126"/>
      <c r="DZ193" s="65" t="s">
        <v>6</v>
      </c>
      <c r="EA193" s="125"/>
      <c r="EB193" s="125"/>
      <c r="EC193" s="125"/>
      <c r="ED193" s="125"/>
      <c r="EE193" s="125"/>
      <c r="EF193" s="125"/>
      <c r="EG193" s="125"/>
      <c r="EH193" s="125"/>
      <c r="EI193" s="125"/>
      <c r="EJ193" s="125"/>
      <c r="EK193" s="125"/>
      <c r="EL193" s="125"/>
      <c r="EM193" s="125"/>
      <c r="EN193" s="126"/>
      <c r="EO193" s="65" t="s">
        <v>7</v>
      </c>
      <c r="EP193" s="125"/>
      <c r="EQ193" s="125"/>
      <c r="ER193" s="125"/>
      <c r="ES193" s="125"/>
      <c r="ET193" s="125"/>
      <c r="EU193" s="125"/>
      <c r="EV193" s="125"/>
      <c r="EW193" s="125"/>
      <c r="EX193" s="125"/>
      <c r="EY193" s="125"/>
      <c r="EZ193" s="125"/>
      <c r="FA193" s="125"/>
      <c r="FB193" s="125"/>
      <c r="FC193" s="126"/>
    </row>
    <row r="194" spans="1:159" ht="18.75">
      <c r="A194" s="176">
        <v>1</v>
      </c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177"/>
      <c r="AL194" s="177"/>
      <c r="AM194" s="177"/>
      <c r="AN194" s="177"/>
      <c r="AO194" s="177"/>
      <c r="AP194" s="177"/>
      <c r="AQ194" s="178"/>
      <c r="AR194" s="172" t="s">
        <v>61</v>
      </c>
      <c r="AS194" s="173"/>
      <c r="AT194" s="173"/>
      <c r="AU194" s="173"/>
      <c r="AV194" s="173"/>
      <c r="AW194" s="173"/>
      <c r="AX194" s="173"/>
      <c r="AY194" s="173"/>
      <c r="AZ194" s="174"/>
      <c r="BA194" s="172" t="s">
        <v>62</v>
      </c>
      <c r="BB194" s="173"/>
      <c r="BC194" s="173"/>
      <c r="BD194" s="173"/>
      <c r="BE194" s="173"/>
      <c r="BF194" s="173"/>
      <c r="BG194" s="173"/>
      <c r="BH194" s="173"/>
      <c r="BI194" s="173"/>
      <c r="BJ194" s="173"/>
      <c r="BK194" s="173"/>
      <c r="BL194" s="174"/>
      <c r="BM194" s="172">
        <v>4</v>
      </c>
      <c r="BN194" s="173"/>
      <c r="BO194" s="173"/>
      <c r="BP194" s="173"/>
      <c r="BQ194" s="173"/>
      <c r="BR194" s="173"/>
      <c r="BS194" s="173"/>
      <c r="BT194" s="173"/>
      <c r="BU194" s="173"/>
      <c r="BV194" s="173"/>
      <c r="BW194" s="174"/>
      <c r="BX194" s="172">
        <v>5</v>
      </c>
      <c r="BY194" s="173"/>
      <c r="BZ194" s="173"/>
      <c r="CA194" s="173"/>
      <c r="CB194" s="173"/>
      <c r="CC194" s="173"/>
      <c r="CD194" s="173"/>
      <c r="CE194" s="173"/>
      <c r="CF194" s="173"/>
      <c r="CG194" s="173"/>
      <c r="CH194" s="174"/>
      <c r="CI194" s="172">
        <v>6</v>
      </c>
      <c r="CJ194" s="173"/>
      <c r="CK194" s="173"/>
      <c r="CL194" s="173"/>
      <c r="CM194" s="173"/>
      <c r="CN194" s="173"/>
      <c r="CO194" s="173"/>
      <c r="CP194" s="173"/>
      <c r="CQ194" s="173"/>
      <c r="CR194" s="174"/>
      <c r="CS194" s="172">
        <v>7</v>
      </c>
      <c r="CT194" s="173"/>
      <c r="CU194" s="173"/>
      <c r="CV194" s="173"/>
      <c r="CW194" s="173"/>
      <c r="CX194" s="173"/>
      <c r="CY194" s="173"/>
      <c r="CZ194" s="173"/>
      <c r="DA194" s="174"/>
      <c r="DB194" s="172">
        <v>8</v>
      </c>
      <c r="DC194" s="173"/>
      <c r="DD194" s="173"/>
      <c r="DE194" s="173"/>
      <c r="DF194" s="173"/>
      <c r="DG194" s="173"/>
      <c r="DH194" s="174"/>
      <c r="DI194" s="172">
        <v>9</v>
      </c>
      <c r="DJ194" s="174"/>
      <c r="DK194" s="172">
        <v>10</v>
      </c>
      <c r="DL194" s="173"/>
      <c r="DM194" s="173"/>
      <c r="DN194" s="173"/>
      <c r="DO194" s="173"/>
      <c r="DP194" s="173"/>
      <c r="DQ194" s="173"/>
      <c r="DR194" s="173"/>
      <c r="DS194" s="173"/>
      <c r="DT194" s="173"/>
      <c r="DU194" s="173"/>
      <c r="DV194" s="173"/>
      <c r="DW194" s="173"/>
      <c r="DX194" s="173"/>
      <c r="DY194" s="174"/>
      <c r="DZ194" s="172">
        <v>11</v>
      </c>
      <c r="EA194" s="173"/>
      <c r="EB194" s="173"/>
      <c r="EC194" s="173"/>
      <c r="ED194" s="173"/>
      <c r="EE194" s="173"/>
      <c r="EF194" s="173"/>
      <c r="EG194" s="173"/>
      <c r="EH194" s="173"/>
      <c r="EI194" s="173"/>
      <c r="EJ194" s="173"/>
      <c r="EK194" s="173"/>
      <c r="EL194" s="173"/>
      <c r="EM194" s="173"/>
      <c r="EN194" s="174"/>
      <c r="EO194" s="172">
        <v>12</v>
      </c>
      <c r="EP194" s="173"/>
      <c r="EQ194" s="173"/>
      <c r="ER194" s="173"/>
      <c r="ES194" s="173"/>
      <c r="ET194" s="173"/>
      <c r="EU194" s="173"/>
      <c r="EV194" s="173"/>
      <c r="EW194" s="173"/>
      <c r="EX194" s="173"/>
      <c r="EY194" s="173"/>
      <c r="EZ194" s="173"/>
      <c r="FA194" s="173"/>
      <c r="FB194" s="173"/>
      <c r="FC194" s="174"/>
    </row>
    <row r="195" spans="1:159" ht="55.5" customHeight="1">
      <c r="A195" s="175" t="s">
        <v>63</v>
      </c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8"/>
      <c r="AR195" s="149" t="s">
        <v>66</v>
      </c>
      <c r="AS195" s="150"/>
      <c r="AT195" s="150"/>
      <c r="AU195" s="150"/>
      <c r="AV195" s="150"/>
      <c r="AW195" s="150"/>
      <c r="AX195" s="150"/>
      <c r="AY195" s="150"/>
      <c r="AZ195" s="151"/>
      <c r="BA195" s="149" t="s">
        <v>86</v>
      </c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L195" s="151"/>
      <c r="BM195" s="101">
        <f>CS195+DK195</f>
        <v>19689579.76</v>
      </c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3"/>
      <c r="BX195" s="101">
        <f>DB195+DZ195</f>
        <v>9667128.26</v>
      </c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3"/>
      <c r="CI195" s="101">
        <f>DI195+EO195</f>
        <v>9639735.350000001</v>
      </c>
      <c r="CJ195" s="102"/>
      <c r="CK195" s="102"/>
      <c r="CL195" s="102"/>
      <c r="CM195" s="102"/>
      <c r="CN195" s="102"/>
      <c r="CO195" s="102"/>
      <c r="CP195" s="102"/>
      <c r="CQ195" s="102"/>
      <c r="CR195" s="103"/>
      <c r="CS195" s="101">
        <f>BT102</f>
        <v>19689579.76</v>
      </c>
      <c r="CT195" s="102"/>
      <c r="CU195" s="102"/>
      <c r="CV195" s="102"/>
      <c r="CW195" s="102"/>
      <c r="CX195" s="102"/>
      <c r="CY195" s="102"/>
      <c r="CZ195" s="102"/>
      <c r="DA195" s="103"/>
      <c r="DB195" s="101">
        <f>BT139</f>
        <v>9667128.26</v>
      </c>
      <c r="DC195" s="102"/>
      <c r="DD195" s="102"/>
      <c r="DE195" s="102"/>
      <c r="DF195" s="102"/>
      <c r="DG195" s="102"/>
      <c r="DH195" s="103"/>
      <c r="DI195" s="101">
        <f>BT176</f>
        <v>9639735.350000001</v>
      </c>
      <c r="DJ195" s="103"/>
      <c r="DK195" s="101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2"/>
      <c r="DY195" s="103"/>
      <c r="DZ195" s="101"/>
      <c r="EA195" s="102"/>
      <c r="EB195" s="102"/>
      <c r="EC195" s="102"/>
      <c r="ED195" s="102"/>
      <c r="EE195" s="102"/>
      <c r="EF195" s="102"/>
      <c r="EG195" s="102"/>
      <c r="EH195" s="102"/>
      <c r="EI195" s="102"/>
      <c r="EJ195" s="102"/>
      <c r="EK195" s="102"/>
      <c r="EL195" s="102"/>
      <c r="EM195" s="102"/>
      <c r="EN195" s="103"/>
      <c r="EO195" s="101"/>
      <c r="EP195" s="102"/>
      <c r="EQ195" s="102"/>
      <c r="ER195" s="102"/>
      <c r="ES195" s="102"/>
      <c r="ET195" s="102"/>
      <c r="EU195" s="102"/>
      <c r="EV195" s="102"/>
      <c r="EW195" s="102"/>
      <c r="EX195" s="102"/>
      <c r="EY195" s="102"/>
      <c r="EZ195" s="102"/>
      <c r="FA195" s="102"/>
      <c r="FB195" s="102"/>
      <c r="FC195" s="103"/>
    </row>
    <row r="196" spans="1:159" ht="18" customHeight="1">
      <c r="A196" s="50"/>
      <c r="B196" s="136" t="s">
        <v>97</v>
      </c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8"/>
      <c r="AR196" s="149"/>
      <c r="AS196" s="150"/>
      <c r="AT196" s="150"/>
      <c r="AU196" s="150"/>
      <c r="AV196" s="150"/>
      <c r="AW196" s="150"/>
      <c r="AX196" s="150"/>
      <c r="AY196" s="150"/>
      <c r="AZ196" s="151"/>
      <c r="BA196" s="149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  <c r="BL196" s="151"/>
      <c r="BM196" s="101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3"/>
      <c r="BX196" s="101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3"/>
      <c r="CI196" s="101"/>
      <c r="CJ196" s="102"/>
      <c r="CK196" s="102"/>
      <c r="CL196" s="102"/>
      <c r="CM196" s="102"/>
      <c r="CN196" s="102"/>
      <c r="CO196" s="102"/>
      <c r="CP196" s="102"/>
      <c r="CQ196" s="102"/>
      <c r="CR196" s="103"/>
      <c r="CS196" s="101"/>
      <c r="CT196" s="102"/>
      <c r="CU196" s="102"/>
      <c r="CV196" s="102"/>
      <c r="CW196" s="102"/>
      <c r="CX196" s="102"/>
      <c r="CY196" s="102"/>
      <c r="CZ196" s="102"/>
      <c r="DA196" s="103"/>
      <c r="DB196" s="101"/>
      <c r="DC196" s="102"/>
      <c r="DD196" s="102"/>
      <c r="DE196" s="102"/>
      <c r="DF196" s="102"/>
      <c r="DG196" s="102"/>
      <c r="DH196" s="103"/>
      <c r="DI196" s="101"/>
      <c r="DJ196" s="103"/>
      <c r="DK196" s="101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3"/>
      <c r="DZ196" s="101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3"/>
      <c r="EO196" s="101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3"/>
    </row>
    <row r="197" spans="1:159" ht="84" customHeight="1">
      <c r="A197" s="50"/>
      <c r="B197" s="136" t="s">
        <v>64</v>
      </c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8"/>
      <c r="AR197" s="149" t="s">
        <v>67</v>
      </c>
      <c r="AS197" s="150"/>
      <c r="AT197" s="150"/>
      <c r="AU197" s="150"/>
      <c r="AV197" s="150"/>
      <c r="AW197" s="150"/>
      <c r="AX197" s="150"/>
      <c r="AY197" s="150"/>
      <c r="AZ197" s="151"/>
      <c r="BA197" s="149" t="s">
        <v>86</v>
      </c>
      <c r="BB197" s="150"/>
      <c r="BC197" s="150"/>
      <c r="BD197" s="150"/>
      <c r="BE197" s="150"/>
      <c r="BF197" s="150"/>
      <c r="BG197" s="150"/>
      <c r="BH197" s="150"/>
      <c r="BI197" s="150"/>
      <c r="BJ197" s="150"/>
      <c r="BK197" s="150"/>
      <c r="BL197" s="151"/>
      <c r="BM197" s="101">
        <f>CS197+DK197</f>
        <v>556288.26</v>
      </c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3"/>
      <c r="BX197" s="101">
        <f>DB197+DZ197</f>
        <v>0</v>
      </c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3"/>
      <c r="CI197" s="101">
        <f>DI197+EO197</f>
        <v>0</v>
      </c>
      <c r="CJ197" s="102"/>
      <c r="CK197" s="102"/>
      <c r="CL197" s="102"/>
      <c r="CM197" s="102"/>
      <c r="CN197" s="102"/>
      <c r="CO197" s="102"/>
      <c r="CP197" s="102"/>
      <c r="CQ197" s="102"/>
      <c r="CR197" s="103"/>
      <c r="CS197" s="101">
        <v>556288.26</v>
      </c>
      <c r="CT197" s="102"/>
      <c r="CU197" s="102"/>
      <c r="CV197" s="102"/>
      <c r="CW197" s="102"/>
      <c r="CX197" s="102"/>
      <c r="CY197" s="102"/>
      <c r="CZ197" s="102"/>
      <c r="DA197" s="103"/>
      <c r="DB197" s="101"/>
      <c r="DC197" s="102"/>
      <c r="DD197" s="102"/>
      <c r="DE197" s="102"/>
      <c r="DF197" s="102"/>
      <c r="DG197" s="102"/>
      <c r="DH197" s="103"/>
      <c r="DI197" s="101"/>
      <c r="DJ197" s="103"/>
      <c r="DK197" s="101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2"/>
      <c r="DY197" s="103"/>
      <c r="DZ197" s="101"/>
      <c r="EA197" s="102"/>
      <c r="EB197" s="102"/>
      <c r="EC197" s="102"/>
      <c r="ED197" s="102"/>
      <c r="EE197" s="102"/>
      <c r="EF197" s="102"/>
      <c r="EG197" s="102"/>
      <c r="EH197" s="102"/>
      <c r="EI197" s="102"/>
      <c r="EJ197" s="102"/>
      <c r="EK197" s="102"/>
      <c r="EL197" s="102"/>
      <c r="EM197" s="102"/>
      <c r="EN197" s="103"/>
      <c r="EO197" s="101"/>
      <c r="EP197" s="102"/>
      <c r="EQ197" s="102"/>
      <c r="ER197" s="102"/>
      <c r="ES197" s="102"/>
      <c r="ET197" s="102"/>
      <c r="EU197" s="102"/>
      <c r="EV197" s="102"/>
      <c r="EW197" s="102"/>
      <c r="EX197" s="102"/>
      <c r="EY197" s="102"/>
      <c r="EZ197" s="102"/>
      <c r="FA197" s="102"/>
      <c r="FB197" s="102"/>
      <c r="FC197" s="103"/>
    </row>
    <row r="198" spans="1:159" ht="18" customHeight="1">
      <c r="A198" s="50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8"/>
      <c r="AR198" s="149"/>
      <c r="AS198" s="150"/>
      <c r="AT198" s="150"/>
      <c r="AU198" s="150"/>
      <c r="AV198" s="150"/>
      <c r="AW198" s="150"/>
      <c r="AX198" s="150"/>
      <c r="AY198" s="150"/>
      <c r="AZ198" s="151"/>
      <c r="BA198" s="149"/>
      <c r="BB198" s="150"/>
      <c r="BC198" s="150"/>
      <c r="BD198" s="150"/>
      <c r="BE198" s="150"/>
      <c r="BF198" s="150"/>
      <c r="BG198" s="150"/>
      <c r="BH198" s="150"/>
      <c r="BI198" s="150"/>
      <c r="BJ198" s="150"/>
      <c r="BK198" s="150"/>
      <c r="BL198" s="151"/>
      <c r="BM198" s="101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3"/>
      <c r="BX198" s="101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3"/>
      <c r="CI198" s="101"/>
      <c r="CJ198" s="102"/>
      <c r="CK198" s="102"/>
      <c r="CL198" s="102"/>
      <c r="CM198" s="102"/>
      <c r="CN198" s="102"/>
      <c r="CO198" s="102"/>
      <c r="CP198" s="102"/>
      <c r="CQ198" s="102"/>
      <c r="CR198" s="103"/>
      <c r="CS198" s="101"/>
      <c r="CT198" s="102"/>
      <c r="CU198" s="102"/>
      <c r="CV198" s="102"/>
      <c r="CW198" s="102"/>
      <c r="CX198" s="102"/>
      <c r="CY198" s="102"/>
      <c r="CZ198" s="102"/>
      <c r="DA198" s="103"/>
      <c r="DB198" s="101"/>
      <c r="DC198" s="102"/>
      <c r="DD198" s="102"/>
      <c r="DE198" s="102"/>
      <c r="DF198" s="102"/>
      <c r="DG198" s="102"/>
      <c r="DH198" s="103"/>
      <c r="DI198" s="101"/>
      <c r="DJ198" s="103"/>
      <c r="DK198" s="101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2"/>
      <c r="DY198" s="103"/>
      <c r="DZ198" s="101"/>
      <c r="EA198" s="102"/>
      <c r="EB198" s="102"/>
      <c r="EC198" s="102"/>
      <c r="ED198" s="102"/>
      <c r="EE198" s="102"/>
      <c r="EF198" s="102"/>
      <c r="EG198" s="102"/>
      <c r="EH198" s="102"/>
      <c r="EI198" s="102"/>
      <c r="EJ198" s="102"/>
      <c r="EK198" s="102"/>
      <c r="EL198" s="102"/>
      <c r="EM198" s="102"/>
      <c r="EN198" s="103"/>
      <c r="EO198" s="101"/>
      <c r="EP198" s="102"/>
      <c r="EQ198" s="102"/>
      <c r="ER198" s="102"/>
      <c r="ES198" s="102"/>
      <c r="ET198" s="102"/>
      <c r="EU198" s="102"/>
      <c r="EV198" s="102"/>
      <c r="EW198" s="102"/>
      <c r="EX198" s="102"/>
      <c r="EY198" s="102"/>
      <c r="EZ198" s="102"/>
      <c r="FA198" s="102"/>
      <c r="FB198" s="102"/>
      <c r="FC198" s="103"/>
    </row>
    <row r="199" spans="1:159" ht="59.25" customHeight="1">
      <c r="A199" s="50"/>
      <c r="B199" s="136" t="s">
        <v>65</v>
      </c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8"/>
      <c r="AR199" s="149" t="s">
        <v>68</v>
      </c>
      <c r="AS199" s="150"/>
      <c r="AT199" s="150"/>
      <c r="AU199" s="150"/>
      <c r="AV199" s="150"/>
      <c r="AW199" s="150"/>
      <c r="AX199" s="150"/>
      <c r="AY199" s="150"/>
      <c r="AZ199" s="151"/>
      <c r="BA199" s="149"/>
      <c r="BB199" s="150"/>
      <c r="BC199" s="150"/>
      <c r="BD199" s="150"/>
      <c r="BE199" s="150"/>
      <c r="BF199" s="150"/>
      <c r="BG199" s="150"/>
      <c r="BH199" s="150"/>
      <c r="BI199" s="150"/>
      <c r="BJ199" s="150"/>
      <c r="BK199" s="150"/>
      <c r="BL199" s="151"/>
      <c r="BM199" s="101">
        <f>BM195-BM197</f>
        <v>19133291.5</v>
      </c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3"/>
      <c r="BX199" s="101">
        <f>BX195-BX197</f>
        <v>9667128.26</v>
      </c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3"/>
      <c r="CI199" s="101">
        <f>CI195-CI197</f>
        <v>9639735.350000001</v>
      </c>
      <c r="CJ199" s="102"/>
      <c r="CK199" s="102"/>
      <c r="CL199" s="102"/>
      <c r="CM199" s="102"/>
      <c r="CN199" s="102"/>
      <c r="CO199" s="102"/>
      <c r="CP199" s="102"/>
      <c r="CQ199" s="102"/>
      <c r="CR199" s="103"/>
      <c r="CS199" s="101">
        <f>CS195-CS197</f>
        <v>19133291.5</v>
      </c>
      <c r="CT199" s="102"/>
      <c r="CU199" s="102"/>
      <c r="CV199" s="102"/>
      <c r="CW199" s="102"/>
      <c r="CX199" s="102"/>
      <c r="CY199" s="102"/>
      <c r="CZ199" s="102"/>
      <c r="DA199" s="103"/>
      <c r="DB199" s="101">
        <f>DB195-DB197</f>
        <v>9667128.26</v>
      </c>
      <c r="DC199" s="102"/>
      <c r="DD199" s="102"/>
      <c r="DE199" s="102"/>
      <c r="DF199" s="102"/>
      <c r="DG199" s="102"/>
      <c r="DH199" s="103"/>
      <c r="DI199" s="101">
        <f>DI195-DI197</f>
        <v>9639735.350000001</v>
      </c>
      <c r="DJ199" s="103"/>
      <c r="DK199" s="101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02"/>
      <c r="DX199" s="102"/>
      <c r="DY199" s="103"/>
      <c r="DZ199" s="101"/>
      <c r="EA199" s="102"/>
      <c r="EB199" s="102"/>
      <c r="EC199" s="102"/>
      <c r="ED199" s="102"/>
      <c r="EE199" s="102"/>
      <c r="EF199" s="102"/>
      <c r="EG199" s="102"/>
      <c r="EH199" s="102"/>
      <c r="EI199" s="102"/>
      <c r="EJ199" s="102"/>
      <c r="EK199" s="102"/>
      <c r="EL199" s="102"/>
      <c r="EM199" s="102"/>
      <c r="EN199" s="103"/>
      <c r="EO199" s="101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2"/>
      <c r="EZ199" s="102"/>
      <c r="FA199" s="102"/>
      <c r="FB199" s="102"/>
      <c r="FC199" s="103"/>
    </row>
    <row r="200" spans="1:159" ht="21" customHeight="1">
      <c r="A200" s="50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8"/>
      <c r="AR200" s="149"/>
      <c r="AS200" s="150"/>
      <c r="AT200" s="150"/>
      <c r="AU200" s="150"/>
      <c r="AV200" s="150"/>
      <c r="AW200" s="150"/>
      <c r="AX200" s="150"/>
      <c r="AY200" s="150"/>
      <c r="AZ200" s="151"/>
      <c r="BA200" s="149"/>
      <c r="BB200" s="150"/>
      <c r="BC200" s="150"/>
      <c r="BD200" s="150"/>
      <c r="BE200" s="150"/>
      <c r="BF200" s="150"/>
      <c r="BG200" s="150"/>
      <c r="BH200" s="150"/>
      <c r="BI200" s="150"/>
      <c r="BJ200" s="150"/>
      <c r="BK200" s="150"/>
      <c r="BL200" s="151"/>
      <c r="BM200" s="101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3"/>
      <c r="BX200" s="101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3"/>
      <c r="CI200" s="101"/>
      <c r="CJ200" s="102"/>
      <c r="CK200" s="102"/>
      <c r="CL200" s="102"/>
      <c r="CM200" s="102"/>
      <c r="CN200" s="102"/>
      <c r="CO200" s="102"/>
      <c r="CP200" s="102"/>
      <c r="CQ200" s="102"/>
      <c r="CR200" s="103"/>
      <c r="CS200" s="101"/>
      <c r="CT200" s="102"/>
      <c r="CU200" s="102"/>
      <c r="CV200" s="102"/>
      <c r="CW200" s="102"/>
      <c r="CX200" s="102"/>
      <c r="CY200" s="102"/>
      <c r="CZ200" s="102"/>
      <c r="DA200" s="103"/>
      <c r="DB200" s="101"/>
      <c r="DC200" s="102"/>
      <c r="DD200" s="102"/>
      <c r="DE200" s="102"/>
      <c r="DF200" s="102"/>
      <c r="DG200" s="102"/>
      <c r="DH200" s="103"/>
      <c r="DI200" s="101"/>
      <c r="DJ200" s="103"/>
      <c r="DK200" s="101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02"/>
      <c r="DX200" s="102"/>
      <c r="DY200" s="103"/>
      <c r="DZ200" s="101"/>
      <c r="EA200" s="102"/>
      <c r="EB200" s="102"/>
      <c r="EC200" s="102"/>
      <c r="ED200" s="102"/>
      <c r="EE200" s="102"/>
      <c r="EF200" s="102"/>
      <c r="EG200" s="102"/>
      <c r="EH200" s="102"/>
      <c r="EI200" s="102"/>
      <c r="EJ200" s="102"/>
      <c r="EK200" s="102"/>
      <c r="EL200" s="102"/>
      <c r="EM200" s="102"/>
      <c r="EN200" s="103"/>
      <c r="EO200" s="101"/>
      <c r="EP200" s="102"/>
      <c r="EQ200" s="102"/>
      <c r="ER200" s="102"/>
      <c r="ES200" s="102"/>
      <c r="ET200" s="102"/>
      <c r="EU200" s="102"/>
      <c r="EV200" s="102"/>
      <c r="EW200" s="102"/>
      <c r="EX200" s="102"/>
      <c r="EY200" s="102"/>
      <c r="EZ200" s="102"/>
      <c r="FA200" s="102"/>
      <c r="FB200" s="102"/>
      <c r="FC200" s="103"/>
    </row>
    <row r="201" spans="1:159" ht="42.75" customHeight="1">
      <c r="A201" s="64" t="s">
        <v>186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</row>
    <row r="202" spans="1:159" ht="15" customHeight="1">
      <c r="A202" s="3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  <c r="EJ202" s="57"/>
      <c r="EK202" s="57"/>
      <c r="EL202" s="57"/>
      <c r="EM202" s="57"/>
      <c r="EN202" s="57"/>
      <c r="EO202" s="57"/>
      <c r="EP202" s="57"/>
      <c r="EQ202" s="57"/>
      <c r="ER202" s="57"/>
      <c r="ES202" s="57"/>
      <c r="ET202" s="57"/>
      <c r="EU202" s="57"/>
      <c r="EV202" s="57"/>
      <c r="EW202" s="57"/>
      <c r="EX202" s="57"/>
      <c r="EY202" s="57"/>
      <c r="EZ202" s="57"/>
      <c r="FA202" s="57"/>
      <c r="FB202" s="57"/>
      <c r="FC202" s="57"/>
    </row>
    <row r="203" spans="1:159" ht="31.5" customHeight="1">
      <c r="A203" s="121" t="s">
        <v>91</v>
      </c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3"/>
      <c r="AR203" s="79" t="s">
        <v>69</v>
      </c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1"/>
      <c r="BI203" s="165" t="s">
        <v>172</v>
      </c>
      <c r="BJ203" s="166"/>
      <c r="BK203" s="166"/>
      <c r="BL203" s="166"/>
      <c r="BM203" s="166"/>
      <c r="BN203" s="166"/>
      <c r="BO203" s="166"/>
      <c r="BP203" s="166"/>
      <c r="BQ203" s="166"/>
      <c r="BR203" s="166"/>
      <c r="BS203" s="166"/>
      <c r="BT203" s="166"/>
      <c r="BU203" s="166"/>
      <c r="BV203" s="166"/>
      <c r="BW203" s="166"/>
      <c r="BX203" s="166"/>
      <c r="BY203" s="166"/>
      <c r="BZ203" s="166"/>
      <c r="CA203" s="166"/>
      <c r="CB203" s="166"/>
      <c r="CC203" s="166"/>
      <c r="CD203" s="166"/>
      <c r="CE203" s="166"/>
      <c r="CF203" s="166"/>
      <c r="CG203" s="166"/>
      <c r="CH203" s="166"/>
      <c r="CI203" s="166"/>
      <c r="CJ203" s="166"/>
      <c r="CK203" s="166"/>
      <c r="CL203" s="166"/>
      <c r="CM203" s="166"/>
      <c r="CN203" s="166"/>
      <c r="CO203" s="166"/>
      <c r="CP203" s="166"/>
      <c r="CQ203" s="166"/>
      <c r="CR203" s="166"/>
      <c r="CS203" s="166"/>
      <c r="CT203" s="166"/>
      <c r="CU203" s="166"/>
      <c r="CV203" s="166"/>
      <c r="CW203" s="166"/>
      <c r="CX203" s="166"/>
      <c r="CY203" s="166"/>
      <c r="CZ203" s="166"/>
      <c r="DA203" s="166"/>
      <c r="DB203" s="166"/>
      <c r="DC203" s="166"/>
      <c r="DD203" s="166"/>
      <c r="DE203" s="166"/>
      <c r="DF203" s="166"/>
      <c r="DG203" s="166"/>
      <c r="DH203" s="166"/>
      <c r="DI203" s="166"/>
      <c r="DJ203" s="166"/>
      <c r="DK203" s="166"/>
      <c r="DL203" s="166"/>
      <c r="DM203" s="166"/>
      <c r="DN203" s="166"/>
      <c r="DO203" s="166"/>
      <c r="DP203" s="166"/>
      <c r="DQ203" s="166"/>
      <c r="DR203" s="166"/>
      <c r="DS203" s="166"/>
      <c r="DT203" s="166"/>
      <c r="DU203" s="166"/>
      <c r="DV203" s="166"/>
      <c r="DW203" s="166"/>
      <c r="DX203" s="166"/>
      <c r="DY203" s="166"/>
      <c r="DZ203" s="166"/>
      <c r="EA203" s="166"/>
      <c r="EB203" s="166"/>
      <c r="EC203" s="166"/>
      <c r="ED203" s="166"/>
      <c r="EE203" s="166"/>
      <c r="EF203" s="166"/>
      <c r="EG203" s="166"/>
      <c r="EH203" s="166"/>
      <c r="EI203" s="166"/>
      <c r="EJ203" s="166"/>
      <c r="EK203" s="166"/>
      <c r="EL203" s="166"/>
      <c r="EM203" s="166"/>
      <c r="EN203" s="166"/>
      <c r="EO203" s="166"/>
      <c r="EP203" s="166"/>
      <c r="EQ203" s="166"/>
      <c r="ER203" s="166"/>
      <c r="ES203" s="166"/>
      <c r="ET203" s="166"/>
      <c r="EU203" s="166"/>
      <c r="EV203" s="166"/>
      <c r="EW203" s="166"/>
      <c r="EX203" s="166"/>
      <c r="EY203" s="166"/>
      <c r="EZ203" s="166"/>
      <c r="FA203" s="166"/>
      <c r="FB203" s="166"/>
      <c r="FC203" s="167"/>
    </row>
    <row r="204" spans="1:159" ht="19.5" customHeight="1">
      <c r="A204" s="179">
        <v>1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1"/>
      <c r="AR204" s="182" t="s">
        <v>61</v>
      </c>
      <c r="AS204" s="183"/>
      <c r="AT204" s="183"/>
      <c r="AU204" s="183"/>
      <c r="AV204" s="183"/>
      <c r="AW204" s="183"/>
      <c r="AX204" s="183"/>
      <c r="AY204" s="183"/>
      <c r="AZ204" s="183"/>
      <c r="BA204" s="183"/>
      <c r="BB204" s="183"/>
      <c r="BC204" s="183"/>
      <c r="BD204" s="183"/>
      <c r="BE204" s="183"/>
      <c r="BF204" s="183"/>
      <c r="BG204" s="183"/>
      <c r="BH204" s="184"/>
      <c r="BI204" s="182">
        <v>3</v>
      </c>
      <c r="BJ204" s="183"/>
      <c r="BK204" s="183"/>
      <c r="BL204" s="183"/>
      <c r="BM204" s="183"/>
      <c r="BN204" s="183"/>
      <c r="BO204" s="183"/>
      <c r="BP204" s="183"/>
      <c r="BQ204" s="183"/>
      <c r="BR204" s="183"/>
      <c r="BS204" s="183"/>
      <c r="BT204" s="183"/>
      <c r="BU204" s="183"/>
      <c r="BV204" s="183"/>
      <c r="BW204" s="183"/>
      <c r="BX204" s="183"/>
      <c r="BY204" s="183"/>
      <c r="BZ204" s="183"/>
      <c r="CA204" s="183"/>
      <c r="CB204" s="183"/>
      <c r="CC204" s="183"/>
      <c r="CD204" s="183"/>
      <c r="CE204" s="183"/>
      <c r="CF204" s="183"/>
      <c r="CG204" s="183"/>
      <c r="CH204" s="183"/>
      <c r="CI204" s="183"/>
      <c r="CJ204" s="183"/>
      <c r="CK204" s="183"/>
      <c r="CL204" s="183"/>
      <c r="CM204" s="183"/>
      <c r="CN204" s="183"/>
      <c r="CO204" s="183"/>
      <c r="CP204" s="183"/>
      <c r="CQ204" s="183"/>
      <c r="CR204" s="183"/>
      <c r="CS204" s="183"/>
      <c r="CT204" s="183"/>
      <c r="CU204" s="183"/>
      <c r="CV204" s="183"/>
      <c r="CW204" s="183"/>
      <c r="CX204" s="183"/>
      <c r="CY204" s="183"/>
      <c r="CZ204" s="183"/>
      <c r="DA204" s="183"/>
      <c r="DB204" s="183"/>
      <c r="DC204" s="183"/>
      <c r="DD204" s="183"/>
      <c r="DE204" s="183"/>
      <c r="DF204" s="183"/>
      <c r="DG204" s="183"/>
      <c r="DH204" s="183"/>
      <c r="DI204" s="183"/>
      <c r="DJ204" s="183"/>
      <c r="DK204" s="183"/>
      <c r="DL204" s="183"/>
      <c r="DM204" s="183"/>
      <c r="DN204" s="183"/>
      <c r="DO204" s="183"/>
      <c r="DP204" s="183"/>
      <c r="DQ204" s="183"/>
      <c r="DR204" s="183"/>
      <c r="DS204" s="183"/>
      <c r="DT204" s="183"/>
      <c r="DU204" s="183"/>
      <c r="DV204" s="183"/>
      <c r="DW204" s="183"/>
      <c r="DX204" s="183"/>
      <c r="DY204" s="183"/>
      <c r="DZ204" s="183"/>
      <c r="EA204" s="183"/>
      <c r="EB204" s="183"/>
      <c r="EC204" s="183"/>
      <c r="ED204" s="183"/>
      <c r="EE204" s="183"/>
      <c r="EF204" s="183"/>
      <c r="EG204" s="183"/>
      <c r="EH204" s="183"/>
      <c r="EI204" s="183"/>
      <c r="EJ204" s="183"/>
      <c r="EK204" s="183"/>
      <c r="EL204" s="183"/>
      <c r="EM204" s="183"/>
      <c r="EN204" s="183"/>
      <c r="EO204" s="183"/>
      <c r="EP204" s="183"/>
      <c r="EQ204" s="183"/>
      <c r="ER204" s="183"/>
      <c r="ES204" s="183"/>
      <c r="ET204" s="183"/>
      <c r="EU204" s="183"/>
      <c r="EV204" s="183"/>
      <c r="EW204" s="183"/>
      <c r="EX204" s="183"/>
      <c r="EY204" s="183"/>
      <c r="EZ204" s="183"/>
      <c r="FA204" s="183"/>
      <c r="FB204" s="183"/>
      <c r="FC204" s="184"/>
    </row>
    <row r="205" spans="1:159" ht="46.5" customHeight="1">
      <c r="A205" s="50"/>
      <c r="B205" s="136" t="s">
        <v>54</v>
      </c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8"/>
      <c r="AR205" s="149" t="s">
        <v>71</v>
      </c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1"/>
      <c r="BI205" s="101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102"/>
      <c r="DU205" s="102"/>
      <c r="DV205" s="102"/>
      <c r="DW205" s="102"/>
      <c r="DX205" s="102"/>
      <c r="DY205" s="102"/>
      <c r="DZ205" s="102"/>
      <c r="EA205" s="102"/>
      <c r="EB205" s="102"/>
      <c r="EC205" s="102"/>
      <c r="ED205" s="102"/>
      <c r="EE205" s="102"/>
      <c r="EF205" s="102"/>
      <c r="EG205" s="102"/>
      <c r="EH205" s="102"/>
      <c r="EI205" s="102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02"/>
      <c r="ET205" s="102"/>
      <c r="EU205" s="102"/>
      <c r="EV205" s="102"/>
      <c r="EW205" s="102"/>
      <c r="EX205" s="102"/>
      <c r="EY205" s="102"/>
      <c r="EZ205" s="102"/>
      <c r="FA205" s="102"/>
      <c r="FB205" s="102"/>
      <c r="FC205" s="103"/>
    </row>
    <row r="206" spans="1:159" ht="18.75">
      <c r="A206" s="50"/>
      <c r="B206" s="136" t="s">
        <v>55</v>
      </c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8"/>
      <c r="AR206" s="149" t="s">
        <v>72</v>
      </c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1"/>
      <c r="BI206" s="101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2"/>
      <c r="EA206" s="102"/>
      <c r="EB206" s="102"/>
      <c r="EC206" s="102"/>
      <c r="ED206" s="102"/>
      <c r="EE206" s="102"/>
      <c r="EF206" s="102"/>
      <c r="EG206" s="102"/>
      <c r="EH206" s="102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2"/>
      <c r="EZ206" s="102"/>
      <c r="FA206" s="102"/>
      <c r="FB206" s="102"/>
      <c r="FC206" s="103"/>
    </row>
    <row r="207" spans="1:159" ht="19.5" customHeight="1">
      <c r="A207" s="50"/>
      <c r="B207" s="136" t="s">
        <v>133</v>
      </c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8"/>
      <c r="AR207" s="149" t="s">
        <v>73</v>
      </c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1"/>
      <c r="BI207" s="101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2"/>
      <c r="DY207" s="102"/>
      <c r="DZ207" s="102"/>
      <c r="EA207" s="102"/>
      <c r="EB207" s="102"/>
      <c r="EC207" s="102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3"/>
    </row>
    <row r="208" spans="1:159" ht="15" customHeight="1">
      <c r="A208" s="50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8"/>
      <c r="AR208" s="149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1"/>
      <c r="BI208" s="101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  <c r="DX208" s="102"/>
      <c r="DY208" s="102"/>
      <c r="DZ208" s="102"/>
      <c r="EA208" s="102"/>
      <c r="EB208" s="102"/>
      <c r="EC208" s="102"/>
      <c r="ED208" s="102"/>
      <c r="EE208" s="102"/>
      <c r="EF208" s="102"/>
      <c r="EG208" s="102"/>
      <c r="EH208" s="102"/>
      <c r="EI208" s="102"/>
      <c r="EJ208" s="102"/>
      <c r="EK208" s="102"/>
      <c r="EL208" s="102"/>
      <c r="EM208" s="102"/>
      <c r="EN208" s="102"/>
      <c r="EO208" s="102"/>
      <c r="EP208" s="102"/>
      <c r="EQ208" s="102"/>
      <c r="ER208" s="102"/>
      <c r="ES208" s="102"/>
      <c r="ET208" s="102"/>
      <c r="EU208" s="102"/>
      <c r="EV208" s="102"/>
      <c r="EW208" s="102"/>
      <c r="EX208" s="102"/>
      <c r="EY208" s="102"/>
      <c r="EZ208" s="102"/>
      <c r="FA208" s="102"/>
      <c r="FB208" s="102"/>
      <c r="FC208" s="103"/>
    </row>
    <row r="209" spans="1:159" ht="18.75">
      <c r="A209" s="59"/>
      <c r="B209" s="136" t="s">
        <v>70</v>
      </c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8"/>
      <c r="AR209" s="149" t="s">
        <v>74</v>
      </c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1"/>
      <c r="BI209" s="101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  <c r="DT209" s="102"/>
      <c r="DU209" s="102"/>
      <c r="DV209" s="102"/>
      <c r="DW209" s="102"/>
      <c r="DX209" s="102"/>
      <c r="DY209" s="102"/>
      <c r="DZ209" s="102"/>
      <c r="EA209" s="102"/>
      <c r="EB209" s="102"/>
      <c r="EC209" s="102"/>
      <c r="ED209" s="102"/>
      <c r="EE209" s="102"/>
      <c r="EF209" s="102"/>
      <c r="EG209" s="102"/>
      <c r="EH209" s="102"/>
      <c r="EI209" s="102"/>
      <c r="EJ209" s="102"/>
      <c r="EK209" s="102"/>
      <c r="EL209" s="102"/>
      <c r="EM209" s="102"/>
      <c r="EN209" s="102"/>
      <c r="EO209" s="102"/>
      <c r="EP209" s="102"/>
      <c r="EQ209" s="102"/>
      <c r="ER209" s="102"/>
      <c r="ES209" s="102"/>
      <c r="ET209" s="102"/>
      <c r="EU209" s="102"/>
      <c r="EV209" s="102"/>
      <c r="EW209" s="102"/>
      <c r="EX209" s="102"/>
      <c r="EY209" s="102"/>
      <c r="EZ209" s="102"/>
      <c r="FA209" s="102"/>
      <c r="FB209" s="102"/>
      <c r="FC209" s="103"/>
    </row>
    <row r="210" spans="1:159" ht="15" customHeight="1">
      <c r="A210" s="50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8"/>
      <c r="AR210" s="149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1"/>
      <c r="BI210" s="101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2"/>
      <c r="EA210" s="102"/>
      <c r="EB210" s="102"/>
      <c r="EC210" s="102"/>
      <c r="ED210" s="102"/>
      <c r="EE210" s="102"/>
      <c r="EF210" s="102"/>
      <c r="EG210" s="102"/>
      <c r="EH210" s="102"/>
      <c r="EI210" s="102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2"/>
      <c r="EZ210" s="102"/>
      <c r="FA210" s="102"/>
      <c r="FB210" s="102"/>
      <c r="FC210" s="103"/>
    </row>
    <row r="211" spans="1:159" ht="15" customHeight="1">
      <c r="A211" s="66" t="s">
        <v>75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</row>
    <row r="212" spans="1:159" ht="15" customHeight="1">
      <c r="A212" s="3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  <c r="EJ212" s="57"/>
      <c r="EK212" s="57"/>
      <c r="EL212" s="57"/>
      <c r="EM212" s="57"/>
      <c r="EN212" s="57"/>
      <c r="EO212" s="57"/>
      <c r="EP212" s="57"/>
      <c r="EQ212" s="57"/>
      <c r="ER212" s="57"/>
      <c r="ES212" s="57"/>
      <c r="ET212" s="57"/>
      <c r="EU212" s="57"/>
      <c r="EV212" s="57"/>
      <c r="EW212" s="57"/>
      <c r="EX212" s="57"/>
      <c r="EY212" s="57"/>
      <c r="EZ212" s="57"/>
      <c r="FA212" s="57"/>
      <c r="FB212" s="57"/>
      <c r="FC212" s="57"/>
    </row>
    <row r="213" spans="1:159" ht="22.5" customHeight="1">
      <c r="A213" s="112" t="s">
        <v>91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4"/>
      <c r="AR213" s="149" t="s">
        <v>37</v>
      </c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1"/>
      <c r="BI213" s="101" t="s">
        <v>79</v>
      </c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  <c r="DT213" s="102"/>
      <c r="DU213" s="102"/>
      <c r="DV213" s="102"/>
      <c r="DW213" s="102"/>
      <c r="DX213" s="102"/>
      <c r="DY213" s="102"/>
      <c r="DZ213" s="102"/>
      <c r="EA213" s="102"/>
      <c r="EB213" s="102"/>
      <c r="EC213" s="102"/>
      <c r="ED213" s="102"/>
      <c r="EE213" s="102"/>
      <c r="EF213" s="102"/>
      <c r="EG213" s="102"/>
      <c r="EH213" s="102"/>
      <c r="EI213" s="102"/>
      <c r="EJ213" s="102"/>
      <c r="EK213" s="102"/>
      <c r="EL213" s="102"/>
      <c r="EM213" s="102"/>
      <c r="EN213" s="102"/>
      <c r="EO213" s="102"/>
      <c r="EP213" s="102"/>
      <c r="EQ213" s="102"/>
      <c r="ER213" s="102"/>
      <c r="ES213" s="102"/>
      <c r="ET213" s="102"/>
      <c r="EU213" s="102"/>
      <c r="EV213" s="102"/>
      <c r="EW213" s="102"/>
      <c r="EX213" s="102"/>
      <c r="EY213" s="102"/>
      <c r="EZ213" s="102"/>
      <c r="FA213" s="102"/>
      <c r="FB213" s="102"/>
      <c r="FC213" s="103"/>
    </row>
    <row r="214" spans="1:159" ht="18.75">
      <c r="A214" s="179">
        <v>1</v>
      </c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1"/>
      <c r="AR214" s="182" t="s">
        <v>61</v>
      </c>
      <c r="AS214" s="183"/>
      <c r="AT214" s="183"/>
      <c r="AU214" s="183"/>
      <c r="AV214" s="183"/>
      <c r="AW214" s="183"/>
      <c r="AX214" s="183"/>
      <c r="AY214" s="183"/>
      <c r="AZ214" s="183"/>
      <c r="BA214" s="183"/>
      <c r="BB214" s="183"/>
      <c r="BC214" s="183"/>
      <c r="BD214" s="183"/>
      <c r="BE214" s="183"/>
      <c r="BF214" s="183"/>
      <c r="BG214" s="183"/>
      <c r="BH214" s="184"/>
      <c r="BI214" s="182">
        <v>3</v>
      </c>
      <c r="BJ214" s="183"/>
      <c r="BK214" s="183"/>
      <c r="BL214" s="183"/>
      <c r="BM214" s="183"/>
      <c r="BN214" s="183"/>
      <c r="BO214" s="183"/>
      <c r="BP214" s="183"/>
      <c r="BQ214" s="183"/>
      <c r="BR214" s="183"/>
      <c r="BS214" s="183"/>
      <c r="BT214" s="183"/>
      <c r="BU214" s="183"/>
      <c r="BV214" s="183"/>
      <c r="BW214" s="183"/>
      <c r="BX214" s="183"/>
      <c r="BY214" s="183"/>
      <c r="BZ214" s="183"/>
      <c r="CA214" s="183"/>
      <c r="CB214" s="183"/>
      <c r="CC214" s="183"/>
      <c r="CD214" s="183"/>
      <c r="CE214" s="183"/>
      <c r="CF214" s="183"/>
      <c r="CG214" s="183"/>
      <c r="CH214" s="183"/>
      <c r="CI214" s="183"/>
      <c r="CJ214" s="183"/>
      <c r="CK214" s="183"/>
      <c r="CL214" s="183"/>
      <c r="CM214" s="183"/>
      <c r="CN214" s="183"/>
      <c r="CO214" s="183"/>
      <c r="CP214" s="183"/>
      <c r="CQ214" s="183"/>
      <c r="CR214" s="183"/>
      <c r="CS214" s="183"/>
      <c r="CT214" s="183"/>
      <c r="CU214" s="183"/>
      <c r="CV214" s="183"/>
      <c r="CW214" s="183"/>
      <c r="CX214" s="183"/>
      <c r="CY214" s="183"/>
      <c r="CZ214" s="183"/>
      <c r="DA214" s="183"/>
      <c r="DB214" s="183"/>
      <c r="DC214" s="183"/>
      <c r="DD214" s="183"/>
      <c r="DE214" s="183"/>
      <c r="DF214" s="183"/>
      <c r="DG214" s="183"/>
      <c r="DH214" s="183"/>
      <c r="DI214" s="183"/>
      <c r="DJ214" s="183"/>
      <c r="DK214" s="183"/>
      <c r="DL214" s="183"/>
      <c r="DM214" s="183"/>
      <c r="DN214" s="183"/>
      <c r="DO214" s="183"/>
      <c r="DP214" s="183"/>
      <c r="DQ214" s="183"/>
      <c r="DR214" s="183"/>
      <c r="DS214" s="183"/>
      <c r="DT214" s="183"/>
      <c r="DU214" s="183"/>
      <c r="DV214" s="183"/>
      <c r="DW214" s="183"/>
      <c r="DX214" s="183"/>
      <c r="DY214" s="183"/>
      <c r="DZ214" s="183"/>
      <c r="EA214" s="183"/>
      <c r="EB214" s="183"/>
      <c r="EC214" s="183"/>
      <c r="ED214" s="183"/>
      <c r="EE214" s="183"/>
      <c r="EF214" s="183"/>
      <c r="EG214" s="183"/>
      <c r="EH214" s="183"/>
      <c r="EI214" s="183"/>
      <c r="EJ214" s="183"/>
      <c r="EK214" s="183"/>
      <c r="EL214" s="183"/>
      <c r="EM214" s="183"/>
      <c r="EN214" s="183"/>
      <c r="EO214" s="183"/>
      <c r="EP214" s="183"/>
      <c r="EQ214" s="183"/>
      <c r="ER214" s="183"/>
      <c r="ES214" s="183"/>
      <c r="ET214" s="183"/>
      <c r="EU214" s="183"/>
      <c r="EV214" s="183"/>
      <c r="EW214" s="183"/>
      <c r="EX214" s="183"/>
      <c r="EY214" s="183"/>
      <c r="EZ214" s="183"/>
      <c r="FA214" s="183"/>
      <c r="FB214" s="183"/>
      <c r="FC214" s="184"/>
    </row>
    <row r="215" spans="1:159" ht="42.75" customHeight="1">
      <c r="A215" s="50"/>
      <c r="B215" s="136" t="s">
        <v>76</v>
      </c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8"/>
      <c r="AR215" s="149" t="s">
        <v>71</v>
      </c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1"/>
      <c r="BI215" s="101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2"/>
      <c r="DY215" s="102"/>
      <c r="DZ215" s="102"/>
      <c r="EA215" s="102"/>
      <c r="EB215" s="102"/>
      <c r="EC215" s="102"/>
      <c r="ED215" s="102"/>
      <c r="EE215" s="102"/>
      <c r="EF215" s="102"/>
      <c r="EG215" s="102"/>
      <c r="EH215" s="102"/>
      <c r="EI215" s="102"/>
      <c r="EJ215" s="102"/>
      <c r="EK215" s="102"/>
      <c r="EL215" s="102"/>
      <c r="EM215" s="102"/>
      <c r="EN215" s="102"/>
      <c r="EO215" s="102"/>
      <c r="EP215" s="102"/>
      <c r="EQ215" s="102"/>
      <c r="ER215" s="102"/>
      <c r="ES215" s="102"/>
      <c r="ET215" s="102"/>
      <c r="EU215" s="102"/>
      <c r="EV215" s="102"/>
      <c r="EW215" s="102"/>
      <c r="EX215" s="102"/>
      <c r="EY215" s="102"/>
      <c r="EZ215" s="102"/>
      <c r="FA215" s="102"/>
      <c r="FB215" s="102"/>
      <c r="FC215" s="103"/>
    </row>
    <row r="216" spans="1:159" ht="152.25" customHeight="1">
      <c r="A216" s="50"/>
      <c r="B216" s="136" t="s">
        <v>77</v>
      </c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8"/>
      <c r="AR216" s="149" t="s">
        <v>72</v>
      </c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1"/>
      <c r="BI216" s="101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2"/>
      <c r="DY216" s="102"/>
      <c r="DZ216" s="102"/>
      <c r="EA216" s="102"/>
      <c r="EB216" s="102"/>
      <c r="EC216" s="102"/>
      <c r="ED216" s="102"/>
      <c r="EE216" s="102"/>
      <c r="EF216" s="102"/>
      <c r="EG216" s="102"/>
      <c r="EH216" s="102"/>
      <c r="EI216" s="102"/>
      <c r="EJ216" s="102"/>
      <c r="EK216" s="102"/>
      <c r="EL216" s="102"/>
      <c r="EM216" s="102"/>
      <c r="EN216" s="102"/>
      <c r="EO216" s="102"/>
      <c r="EP216" s="102"/>
      <c r="EQ216" s="102"/>
      <c r="ER216" s="102"/>
      <c r="ES216" s="102"/>
      <c r="ET216" s="102"/>
      <c r="EU216" s="102"/>
      <c r="EV216" s="102"/>
      <c r="EW216" s="102"/>
      <c r="EX216" s="102"/>
      <c r="EY216" s="102"/>
      <c r="EZ216" s="102"/>
      <c r="FA216" s="102"/>
      <c r="FB216" s="102"/>
      <c r="FC216" s="103"/>
    </row>
    <row r="217" spans="1:159" ht="64.5" customHeight="1">
      <c r="A217" s="50"/>
      <c r="B217" s="136" t="s">
        <v>78</v>
      </c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8"/>
      <c r="AR217" s="149" t="s">
        <v>73</v>
      </c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1"/>
      <c r="BI217" s="101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  <c r="CW217" s="102"/>
      <c r="CX217" s="102"/>
      <c r="CY217" s="102"/>
      <c r="CZ217" s="102"/>
      <c r="DA217" s="102"/>
      <c r="DB217" s="102"/>
      <c r="DC217" s="102"/>
      <c r="DD217" s="102"/>
      <c r="DE217" s="102"/>
      <c r="DF217" s="102"/>
      <c r="DG217" s="102"/>
      <c r="DH217" s="102"/>
      <c r="DI217" s="102"/>
      <c r="DJ217" s="102"/>
      <c r="DK217" s="102"/>
      <c r="DL217" s="102"/>
      <c r="DM217" s="102"/>
      <c r="DN217" s="102"/>
      <c r="DO217" s="102"/>
      <c r="DP217" s="102"/>
      <c r="DQ217" s="102"/>
      <c r="DR217" s="102"/>
      <c r="DS217" s="102"/>
      <c r="DT217" s="102"/>
      <c r="DU217" s="102"/>
      <c r="DV217" s="102"/>
      <c r="DW217" s="102"/>
      <c r="DX217" s="102"/>
      <c r="DY217" s="102"/>
      <c r="DZ217" s="102"/>
      <c r="EA217" s="102"/>
      <c r="EB217" s="102"/>
      <c r="EC217" s="102"/>
      <c r="ED217" s="102"/>
      <c r="EE217" s="102"/>
      <c r="EF217" s="102"/>
      <c r="EG217" s="102"/>
      <c r="EH217" s="102"/>
      <c r="EI217" s="102"/>
      <c r="EJ217" s="102"/>
      <c r="EK217" s="102"/>
      <c r="EL217" s="102"/>
      <c r="EM217" s="102"/>
      <c r="EN217" s="102"/>
      <c r="EO217" s="102"/>
      <c r="EP217" s="102"/>
      <c r="EQ217" s="102"/>
      <c r="ER217" s="102"/>
      <c r="ES217" s="102"/>
      <c r="ET217" s="102"/>
      <c r="EU217" s="102"/>
      <c r="EV217" s="102"/>
      <c r="EW217" s="102"/>
      <c r="EX217" s="102"/>
      <c r="EY217" s="102"/>
      <c r="EZ217" s="102"/>
      <c r="FA217" s="102"/>
      <c r="FB217" s="102"/>
      <c r="FC217" s="103"/>
    </row>
    <row r="219" spans="1:2" s="9" customFormat="1" ht="18.75">
      <c r="A219" s="12"/>
      <c r="B219" s="12"/>
    </row>
    <row r="220" spans="1:146" s="9" customFormat="1" ht="18.75">
      <c r="A220" s="186" t="s">
        <v>120</v>
      </c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  <c r="AO220" s="186"/>
      <c r="AP220" s="186"/>
      <c r="AQ220" s="186"/>
      <c r="AR220" s="186"/>
      <c r="AS220" s="186"/>
      <c r="AT220" s="186"/>
      <c r="AU220" s="186"/>
      <c r="AV220" s="186"/>
      <c r="AW220" s="186"/>
      <c r="AX220" s="186"/>
      <c r="AY220" s="186"/>
      <c r="AZ220" s="186"/>
      <c r="BA220" s="186"/>
      <c r="BB220" s="186"/>
      <c r="BC220" s="186"/>
      <c r="BD220" s="186"/>
      <c r="BE220" s="186"/>
      <c r="BF220" s="186"/>
      <c r="BG220" s="186"/>
      <c r="BH220" s="186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 t="s">
        <v>182</v>
      </c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</row>
    <row r="221" spans="94:146" s="9" customFormat="1" ht="18.75"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</row>
    <row r="222" spans="94:146" ht="18.75"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</row>
    <row r="223" spans="1:146" ht="18.75">
      <c r="A223" s="6" t="s">
        <v>134</v>
      </c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 t="s">
        <v>16</v>
      </c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</row>
    <row r="224" spans="94:146" ht="18.75">
      <c r="CP224" s="86" t="s">
        <v>98</v>
      </c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 t="s">
        <v>99</v>
      </c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</row>
    <row r="226" spans="1:146" ht="18.75">
      <c r="A226" s="6" t="s">
        <v>17</v>
      </c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 t="s">
        <v>8</v>
      </c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</row>
    <row r="227" spans="1:146" ht="18.75">
      <c r="A227" s="185" t="s">
        <v>22</v>
      </c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85"/>
      <c r="AE227" s="185"/>
      <c r="CP227" s="86" t="s">
        <v>98</v>
      </c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 t="s">
        <v>99</v>
      </c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</row>
    <row r="229" spans="94:146" ht="18.75"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 t="s">
        <v>18</v>
      </c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</row>
    <row r="230" spans="1:146" ht="40.5" customHeight="1">
      <c r="A230" s="93" t="s">
        <v>21</v>
      </c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CP230" s="86" t="s">
        <v>98</v>
      </c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 t="s">
        <v>99</v>
      </c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</row>
    <row r="232" spans="1:146" ht="18.75">
      <c r="A232" s="93" t="s">
        <v>20</v>
      </c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 t="s">
        <v>19</v>
      </c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</row>
    <row r="233" spans="94:146" ht="18.75">
      <c r="CP233" s="86" t="s">
        <v>98</v>
      </c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 t="s">
        <v>99</v>
      </c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</row>
    <row r="234" spans="1:35" ht="18.75">
      <c r="A234" s="13" t="s">
        <v>111</v>
      </c>
      <c r="B234" s="13"/>
      <c r="G234" s="62" t="s">
        <v>14</v>
      </c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</row>
    <row r="236" spans="2:36" ht="18.75">
      <c r="B236" s="11" t="s">
        <v>93</v>
      </c>
      <c r="C236" s="62" t="s">
        <v>183</v>
      </c>
      <c r="D236" s="62"/>
      <c r="E236" s="62"/>
      <c r="F236" s="62"/>
      <c r="G236" s="6" t="s">
        <v>93</v>
      </c>
      <c r="J236" s="62" t="s">
        <v>177</v>
      </c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85">
        <v>20</v>
      </c>
      <c r="AC236" s="85"/>
      <c r="AD236" s="85"/>
      <c r="AE236" s="85"/>
      <c r="AF236" s="63" t="s">
        <v>0</v>
      </c>
      <c r="AG236" s="63"/>
      <c r="AH236" s="63"/>
      <c r="AI236" s="63"/>
      <c r="AJ236" s="6" t="s">
        <v>94</v>
      </c>
    </row>
  </sheetData>
  <sheetProtection/>
  <mergeCells count="1399">
    <mergeCell ref="CP233:DI233"/>
    <mergeCell ref="DJ233:EP233"/>
    <mergeCell ref="DU11:EZ11"/>
    <mergeCell ref="DA12:DT12"/>
    <mergeCell ref="DU12:EZ12"/>
    <mergeCell ref="DJ13:DM13"/>
    <mergeCell ref="DQ13:EH13"/>
    <mergeCell ref="EI13:EL13"/>
    <mergeCell ref="EM13:EP13"/>
    <mergeCell ref="EK27:EZ27"/>
    <mergeCell ref="A232:BE232"/>
    <mergeCell ref="CP229:DI229"/>
    <mergeCell ref="DJ229:EP229"/>
    <mergeCell ref="CP230:DI230"/>
    <mergeCell ref="DJ230:EP230"/>
    <mergeCell ref="CP232:DI232"/>
    <mergeCell ref="A230:BE230"/>
    <mergeCell ref="DJ232:EP232"/>
    <mergeCell ref="EK21:EZ21"/>
    <mergeCell ref="CY1:EN1"/>
    <mergeCell ref="CY2:EN2"/>
    <mergeCell ref="CY3:EN3"/>
    <mergeCell ref="CY4:EN4"/>
    <mergeCell ref="DA10:EZ10"/>
    <mergeCell ref="DA11:DT11"/>
    <mergeCell ref="DA8:EZ8"/>
    <mergeCell ref="DA9:EZ9"/>
    <mergeCell ref="A16:FC16"/>
    <mergeCell ref="A17:FD17"/>
    <mergeCell ref="EK19:EZ19"/>
    <mergeCell ref="BN20:BQ20"/>
    <mergeCell ref="BU20:CL20"/>
    <mergeCell ref="CM20:CP20"/>
    <mergeCell ref="CQ20:CT20"/>
    <mergeCell ref="EK20:EZ20"/>
    <mergeCell ref="EK29:EZ29"/>
    <mergeCell ref="EK22:EZ22"/>
    <mergeCell ref="EK26:EZ26"/>
    <mergeCell ref="AH28:BV28"/>
    <mergeCell ref="EK28:EZ28"/>
    <mergeCell ref="AV24:DK26"/>
    <mergeCell ref="EK24:EZ24"/>
    <mergeCell ref="EK25:EZ25"/>
    <mergeCell ref="EK23:EZ23"/>
    <mergeCell ref="DE53:EN53"/>
    <mergeCell ref="B57:DD57"/>
    <mergeCell ref="DE57:EN57"/>
    <mergeCell ref="B55:DD55"/>
    <mergeCell ref="B56:DD56"/>
    <mergeCell ref="DE56:EN56"/>
    <mergeCell ref="BI31:DK32"/>
    <mergeCell ref="A36:DH37"/>
    <mergeCell ref="A49:EN49"/>
    <mergeCell ref="A51:DD51"/>
    <mergeCell ref="A44:FB44"/>
    <mergeCell ref="A45:EN45"/>
    <mergeCell ref="DE51:EN51"/>
    <mergeCell ref="A48:FC48"/>
    <mergeCell ref="BE34:DK35"/>
    <mergeCell ref="DI36:DK37"/>
    <mergeCell ref="A42:FC42"/>
    <mergeCell ref="A39:FB39"/>
    <mergeCell ref="DE55:EN55"/>
    <mergeCell ref="A47:FB47"/>
    <mergeCell ref="A46:FC46"/>
    <mergeCell ref="B53:DD53"/>
    <mergeCell ref="B54:DD54"/>
    <mergeCell ref="B52:DD52"/>
    <mergeCell ref="DE54:EN54"/>
    <mergeCell ref="DE52:EN52"/>
    <mergeCell ref="B59:DD59"/>
    <mergeCell ref="DE59:EN59"/>
    <mergeCell ref="B61:DD61"/>
    <mergeCell ref="DE61:EN61"/>
    <mergeCell ref="B60:DD60"/>
    <mergeCell ref="DE60:EN60"/>
    <mergeCell ref="B58:DD58"/>
    <mergeCell ref="DE58:EN58"/>
    <mergeCell ref="B67:DD67"/>
    <mergeCell ref="DE67:EN67"/>
    <mergeCell ref="B62:DD62"/>
    <mergeCell ref="DE62:EN62"/>
    <mergeCell ref="B63:DD63"/>
    <mergeCell ref="DE63:EN63"/>
    <mergeCell ref="B64:DD64"/>
    <mergeCell ref="DE64:EN64"/>
    <mergeCell ref="B71:DD71"/>
    <mergeCell ref="DE71:EN71"/>
    <mergeCell ref="B65:DD65"/>
    <mergeCell ref="DE65:EN65"/>
    <mergeCell ref="B66:DD66"/>
    <mergeCell ref="DE66:EN66"/>
    <mergeCell ref="B68:DD68"/>
    <mergeCell ref="DE68:EN68"/>
    <mergeCell ref="B69:DD69"/>
    <mergeCell ref="DE69:EN69"/>
    <mergeCell ref="B70:DD70"/>
    <mergeCell ref="DE70:EN70"/>
    <mergeCell ref="CS82:CY82"/>
    <mergeCell ref="CZ82:DC82"/>
    <mergeCell ref="BT79:FC79"/>
    <mergeCell ref="BT80:CF82"/>
    <mergeCell ref="B73:DD73"/>
    <mergeCell ref="DE73:EN73"/>
    <mergeCell ref="B74:DD74"/>
    <mergeCell ref="DE74:EN74"/>
    <mergeCell ref="CL82:CQ82"/>
    <mergeCell ref="CR81:DC81"/>
    <mergeCell ref="DJ81:DW82"/>
    <mergeCell ref="DX81:FC81"/>
    <mergeCell ref="B75:DD75"/>
    <mergeCell ref="DE75:EN75"/>
    <mergeCell ref="CG80:FC80"/>
    <mergeCell ref="CG81:CQ81"/>
    <mergeCell ref="B72:DD72"/>
    <mergeCell ref="DE72:EN72"/>
    <mergeCell ref="A77:FC77"/>
    <mergeCell ref="A79:AQ82"/>
    <mergeCell ref="AR79:AZ82"/>
    <mergeCell ref="BA79:BS82"/>
    <mergeCell ref="DX82:EM82"/>
    <mergeCell ref="EN82:FC82"/>
    <mergeCell ref="DD81:DI82"/>
    <mergeCell ref="CG82:CK82"/>
    <mergeCell ref="DD83:DI83"/>
    <mergeCell ref="DJ83:DW83"/>
    <mergeCell ref="A83:AQ83"/>
    <mergeCell ref="AR83:AZ83"/>
    <mergeCell ref="BA83:BS83"/>
    <mergeCell ref="BT83:CF83"/>
    <mergeCell ref="CG83:CQ83"/>
    <mergeCell ref="CR83:DC83"/>
    <mergeCell ref="DX83:EM83"/>
    <mergeCell ref="EN83:FC83"/>
    <mergeCell ref="A84:AQ84"/>
    <mergeCell ref="AR84:AZ84"/>
    <mergeCell ref="BA84:BS84"/>
    <mergeCell ref="BT84:CF84"/>
    <mergeCell ref="CG84:CK84"/>
    <mergeCell ref="CL84:CQ84"/>
    <mergeCell ref="CS84:CY84"/>
    <mergeCell ref="CZ84:DC84"/>
    <mergeCell ref="EN84:FC84"/>
    <mergeCell ref="A85:FC85"/>
    <mergeCell ref="B86:AQ86"/>
    <mergeCell ref="AR86:AZ86"/>
    <mergeCell ref="BA86:BS86"/>
    <mergeCell ref="BT86:CF86"/>
    <mergeCell ref="CG86:CK86"/>
    <mergeCell ref="DJ86:DW86"/>
    <mergeCell ref="DX86:EM86"/>
    <mergeCell ref="DD84:DI84"/>
    <mergeCell ref="DJ84:DW84"/>
    <mergeCell ref="DX84:EM84"/>
    <mergeCell ref="CL86:CQ86"/>
    <mergeCell ref="CS86:CY86"/>
    <mergeCell ref="CZ86:DC86"/>
    <mergeCell ref="DD86:DI86"/>
    <mergeCell ref="EN86:FC86"/>
    <mergeCell ref="B87:AQ87"/>
    <mergeCell ref="AR87:AZ87"/>
    <mergeCell ref="BA87:BS87"/>
    <mergeCell ref="BT87:CF87"/>
    <mergeCell ref="CG87:CK87"/>
    <mergeCell ref="CL87:CQ87"/>
    <mergeCell ref="CS87:CY87"/>
    <mergeCell ref="CZ87:DC87"/>
    <mergeCell ref="DD87:DI87"/>
    <mergeCell ref="DJ87:DW87"/>
    <mergeCell ref="DX87:EM87"/>
    <mergeCell ref="EN87:FC87"/>
    <mergeCell ref="B88:AQ88"/>
    <mergeCell ref="AR88:AZ88"/>
    <mergeCell ref="BA88:BS88"/>
    <mergeCell ref="BT88:CF88"/>
    <mergeCell ref="CG88:CK88"/>
    <mergeCell ref="CL88:CQ88"/>
    <mergeCell ref="CS88:CY88"/>
    <mergeCell ref="EN88:FC88"/>
    <mergeCell ref="B89:AQ89"/>
    <mergeCell ref="AR89:AZ89"/>
    <mergeCell ref="BA89:BS89"/>
    <mergeCell ref="BT89:CF89"/>
    <mergeCell ref="CG89:CK89"/>
    <mergeCell ref="DJ89:DW89"/>
    <mergeCell ref="DX89:EM89"/>
    <mergeCell ref="CZ88:DC88"/>
    <mergeCell ref="DD88:DI88"/>
    <mergeCell ref="DJ88:DW88"/>
    <mergeCell ref="DX88:EM88"/>
    <mergeCell ref="CL89:CQ89"/>
    <mergeCell ref="CS89:CY89"/>
    <mergeCell ref="CZ89:DC89"/>
    <mergeCell ref="DD89:DI89"/>
    <mergeCell ref="EN89:FC89"/>
    <mergeCell ref="B90:AQ90"/>
    <mergeCell ref="AR90:AZ90"/>
    <mergeCell ref="BA90:BS90"/>
    <mergeCell ref="BT90:CF90"/>
    <mergeCell ref="CG90:CK90"/>
    <mergeCell ref="CL90:CQ90"/>
    <mergeCell ref="CS90:CY90"/>
    <mergeCell ref="CZ90:DC90"/>
    <mergeCell ref="DD90:DI90"/>
    <mergeCell ref="DJ90:DW90"/>
    <mergeCell ref="DX90:EM90"/>
    <mergeCell ref="EN90:FC90"/>
    <mergeCell ref="B91:AQ91"/>
    <mergeCell ref="AR91:AZ91"/>
    <mergeCell ref="BA91:BS91"/>
    <mergeCell ref="BT91:CF91"/>
    <mergeCell ref="CG91:CK91"/>
    <mergeCell ref="CL91:CQ91"/>
    <mergeCell ref="CS91:CY91"/>
    <mergeCell ref="EN91:FC91"/>
    <mergeCell ref="B92:AQ92"/>
    <mergeCell ref="AR92:AZ92"/>
    <mergeCell ref="BA92:BS92"/>
    <mergeCell ref="BT92:CF92"/>
    <mergeCell ref="CG92:CK92"/>
    <mergeCell ref="DJ92:DW92"/>
    <mergeCell ref="DX92:EM92"/>
    <mergeCell ref="CZ91:DC91"/>
    <mergeCell ref="DD91:DI91"/>
    <mergeCell ref="DJ91:DW91"/>
    <mergeCell ref="DX91:EM91"/>
    <mergeCell ref="CL92:CQ92"/>
    <mergeCell ref="CS92:CY92"/>
    <mergeCell ref="CZ92:DC92"/>
    <mergeCell ref="DD92:DI92"/>
    <mergeCell ref="EN92:FC92"/>
    <mergeCell ref="B93:AQ93"/>
    <mergeCell ref="AR93:AZ93"/>
    <mergeCell ref="BA93:BS93"/>
    <mergeCell ref="BT93:CF93"/>
    <mergeCell ref="CG93:CK93"/>
    <mergeCell ref="CL93:CQ93"/>
    <mergeCell ref="CS93:CY93"/>
    <mergeCell ref="CZ93:DC93"/>
    <mergeCell ref="DD93:DI93"/>
    <mergeCell ref="DJ93:DW93"/>
    <mergeCell ref="DX93:EM93"/>
    <mergeCell ref="EN93:FC93"/>
    <mergeCell ref="B94:AQ94"/>
    <mergeCell ref="AR94:AZ94"/>
    <mergeCell ref="BA94:BS94"/>
    <mergeCell ref="BT94:CF94"/>
    <mergeCell ref="CG94:CK94"/>
    <mergeCell ref="CL94:CQ94"/>
    <mergeCell ref="CS94:CY94"/>
    <mergeCell ref="EN94:FC94"/>
    <mergeCell ref="B95:AQ95"/>
    <mergeCell ref="AR95:AZ95"/>
    <mergeCell ref="BA95:BS95"/>
    <mergeCell ref="BT95:CF95"/>
    <mergeCell ref="CG95:CK95"/>
    <mergeCell ref="DJ95:DW95"/>
    <mergeCell ref="DX95:EM95"/>
    <mergeCell ref="CZ94:DC94"/>
    <mergeCell ref="DD94:DI94"/>
    <mergeCell ref="DJ94:DW94"/>
    <mergeCell ref="DX94:EM94"/>
    <mergeCell ref="CL95:CQ95"/>
    <mergeCell ref="CS95:CY95"/>
    <mergeCell ref="CZ95:DC95"/>
    <mergeCell ref="DD95:DI95"/>
    <mergeCell ref="EN95:FC95"/>
    <mergeCell ref="B96:AQ96"/>
    <mergeCell ref="AR96:AZ96"/>
    <mergeCell ref="BA96:BS96"/>
    <mergeCell ref="BT96:CF96"/>
    <mergeCell ref="CG96:CK96"/>
    <mergeCell ref="CL96:CQ96"/>
    <mergeCell ref="CS96:CY96"/>
    <mergeCell ref="CZ96:DC96"/>
    <mergeCell ref="DD96:DI96"/>
    <mergeCell ref="DJ96:DW96"/>
    <mergeCell ref="DX96:EM96"/>
    <mergeCell ref="EN96:FC96"/>
    <mergeCell ref="B97:AQ97"/>
    <mergeCell ref="AR97:AZ97"/>
    <mergeCell ref="BA97:BS97"/>
    <mergeCell ref="BT97:CF97"/>
    <mergeCell ref="CG97:CK97"/>
    <mergeCell ref="CL97:CQ97"/>
    <mergeCell ref="CS97:CY97"/>
    <mergeCell ref="EN97:FC97"/>
    <mergeCell ref="B98:AQ98"/>
    <mergeCell ref="AR98:AZ98"/>
    <mergeCell ref="BA98:BS98"/>
    <mergeCell ref="BT98:CF98"/>
    <mergeCell ref="CG98:CK98"/>
    <mergeCell ref="DJ98:DW98"/>
    <mergeCell ref="DX98:EM98"/>
    <mergeCell ref="CZ97:DC97"/>
    <mergeCell ref="DD97:DI97"/>
    <mergeCell ref="DJ97:DW97"/>
    <mergeCell ref="DX97:EM97"/>
    <mergeCell ref="CL98:CQ98"/>
    <mergeCell ref="CS98:CY98"/>
    <mergeCell ref="CZ98:DC98"/>
    <mergeCell ref="DD98:DI98"/>
    <mergeCell ref="EN98:FC98"/>
    <mergeCell ref="B99:AQ99"/>
    <mergeCell ref="AR99:AZ99"/>
    <mergeCell ref="BA99:BS99"/>
    <mergeCell ref="BT99:CF99"/>
    <mergeCell ref="CG99:CK99"/>
    <mergeCell ref="CL99:CQ99"/>
    <mergeCell ref="CS99:CY99"/>
    <mergeCell ref="CZ99:DC99"/>
    <mergeCell ref="DD99:DI99"/>
    <mergeCell ref="DJ99:DW99"/>
    <mergeCell ref="DX99:EM99"/>
    <mergeCell ref="EN99:FC99"/>
    <mergeCell ref="B100:AQ100"/>
    <mergeCell ref="AR100:AZ100"/>
    <mergeCell ref="BA100:BS100"/>
    <mergeCell ref="BT100:CF100"/>
    <mergeCell ref="CG100:CK100"/>
    <mergeCell ref="CL100:CQ100"/>
    <mergeCell ref="CS100:CY100"/>
    <mergeCell ref="EN100:FC100"/>
    <mergeCell ref="B101:AQ101"/>
    <mergeCell ref="AR101:AZ101"/>
    <mergeCell ref="BA101:BS101"/>
    <mergeCell ref="BT101:CF101"/>
    <mergeCell ref="CG101:CK101"/>
    <mergeCell ref="DJ101:DW101"/>
    <mergeCell ref="DX101:EM101"/>
    <mergeCell ref="CZ100:DC100"/>
    <mergeCell ref="DD100:DI100"/>
    <mergeCell ref="DJ100:DW100"/>
    <mergeCell ref="DX100:EM100"/>
    <mergeCell ref="CL101:CQ101"/>
    <mergeCell ref="CS101:CY101"/>
    <mergeCell ref="CZ101:DC101"/>
    <mergeCell ref="DD101:DI101"/>
    <mergeCell ref="EN101:FC101"/>
    <mergeCell ref="B102:AQ102"/>
    <mergeCell ref="AR102:AZ102"/>
    <mergeCell ref="BA102:BS102"/>
    <mergeCell ref="BT102:CF102"/>
    <mergeCell ref="CG102:CK102"/>
    <mergeCell ref="CL102:CQ102"/>
    <mergeCell ref="CS102:CY102"/>
    <mergeCell ref="CZ102:DC102"/>
    <mergeCell ref="DD102:DI102"/>
    <mergeCell ref="DJ102:DW102"/>
    <mergeCell ref="DX102:EM102"/>
    <mergeCell ref="EN102:FC102"/>
    <mergeCell ref="B103:AQ103"/>
    <mergeCell ref="AR103:AZ103"/>
    <mergeCell ref="BA103:BS103"/>
    <mergeCell ref="BT103:CF103"/>
    <mergeCell ref="CG103:CK103"/>
    <mergeCell ref="CL103:CQ103"/>
    <mergeCell ref="CS103:CY103"/>
    <mergeCell ref="EN103:FC103"/>
    <mergeCell ref="B104:AQ104"/>
    <mergeCell ref="AR104:AZ104"/>
    <mergeCell ref="BA104:BS104"/>
    <mergeCell ref="BT104:CF104"/>
    <mergeCell ref="CG104:CK104"/>
    <mergeCell ref="DJ104:DW104"/>
    <mergeCell ref="DX104:EM104"/>
    <mergeCell ref="CZ103:DC103"/>
    <mergeCell ref="DD103:DI103"/>
    <mergeCell ref="CZ105:DC105"/>
    <mergeCell ref="DD105:DI105"/>
    <mergeCell ref="DJ103:DW103"/>
    <mergeCell ref="DX103:EM103"/>
    <mergeCell ref="CL104:CQ104"/>
    <mergeCell ref="CS104:CY104"/>
    <mergeCell ref="CZ104:DC104"/>
    <mergeCell ref="DD104:DI104"/>
    <mergeCell ref="CL106:CQ106"/>
    <mergeCell ref="CS106:CY106"/>
    <mergeCell ref="EN104:FC104"/>
    <mergeCell ref="B105:AQ105"/>
    <mergeCell ref="AR105:AZ105"/>
    <mergeCell ref="BA105:BS105"/>
    <mergeCell ref="BT105:CF105"/>
    <mergeCell ref="CG105:CK105"/>
    <mergeCell ref="CL105:CQ105"/>
    <mergeCell ref="CS105:CY105"/>
    <mergeCell ref="CZ106:DC106"/>
    <mergeCell ref="DD106:DI106"/>
    <mergeCell ref="DJ105:DW105"/>
    <mergeCell ref="DX105:EM105"/>
    <mergeCell ref="EN105:FC105"/>
    <mergeCell ref="B106:AQ106"/>
    <mergeCell ref="AR106:AZ106"/>
    <mergeCell ref="BA106:BS106"/>
    <mergeCell ref="BT106:CF106"/>
    <mergeCell ref="CG106:CK106"/>
    <mergeCell ref="CS108:CY108"/>
    <mergeCell ref="CZ108:DC108"/>
    <mergeCell ref="EN106:FC106"/>
    <mergeCell ref="B107:AQ107"/>
    <mergeCell ref="AR107:AZ107"/>
    <mergeCell ref="BA107:BS107"/>
    <mergeCell ref="BT107:CF107"/>
    <mergeCell ref="CG107:CK107"/>
    <mergeCell ref="DJ107:DW107"/>
    <mergeCell ref="DX107:EM107"/>
    <mergeCell ref="DJ106:DW106"/>
    <mergeCell ref="CG108:CK108"/>
    <mergeCell ref="DJ108:DW108"/>
    <mergeCell ref="DD108:DI108"/>
    <mergeCell ref="DX106:EM106"/>
    <mergeCell ref="CL107:CQ107"/>
    <mergeCell ref="CS107:CY107"/>
    <mergeCell ref="CZ107:DC107"/>
    <mergeCell ref="DD107:DI107"/>
    <mergeCell ref="CL108:CQ108"/>
    <mergeCell ref="CZ109:DC109"/>
    <mergeCell ref="CS109:CY109"/>
    <mergeCell ref="EN107:FC107"/>
    <mergeCell ref="DX108:EM108"/>
    <mergeCell ref="EN108:FC108"/>
    <mergeCell ref="B108:AQ108"/>
    <mergeCell ref="AR108:AZ108"/>
    <mergeCell ref="BA108:BS108"/>
    <mergeCell ref="BT108:CF108"/>
    <mergeCell ref="CL109:CQ109"/>
    <mergeCell ref="DD110:DI110"/>
    <mergeCell ref="DJ110:DW110"/>
    <mergeCell ref="DD109:DI109"/>
    <mergeCell ref="EN110:FC110"/>
    <mergeCell ref="DX109:EM109"/>
    <mergeCell ref="DX110:EM110"/>
    <mergeCell ref="DJ109:DW109"/>
    <mergeCell ref="EN109:FC109"/>
    <mergeCell ref="CZ110:DC110"/>
    <mergeCell ref="CS110:CY110"/>
    <mergeCell ref="B110:AQ110"/>
    <mergeCell ref="AR110:AZ110"/>
    <mergeCell ref="BA110:BS110"/>
    <mergeCell ref="BT110:CF110"/>
    <mergeCell ref="CG110:CK110"/>
    <mergeCell ref="BA111:BS111"/>
    <mergeCell ref="BT111:CF111"/>
    <mergeCell ref="CG111:CK111"/>
    <mergeCell ref="CL111:CQ111"/>
    <mergeCell ref="BA109:BS109"/>
    <mergeCell ref="BT109:CF109"/>
    <mergeCell ref="CG109:CK109"/>
    <mergeCell ref="EN113:FC113"/>
    <mergeCell ref="DD113:DI113"/>
    <mergeCell ref="EN112:FC112"/>
    <mergeCell ref="DJ113:DW113"/>
    <mergeCell ref="DX113:EM113"/>
    <mergeCell ref="B109:AQ109"/>
    <mergeCell ref="AR109:AZ109"/>
    <mergeCell ref="CL110:CQ110"/>
    <mergeCell ref="B111:AQ111"/>
    <mergeCell ref="AR111:AZ111"/>
    <mergeCell ref="CS111:CY111"/>
    <mergeCell ref="CZ111:DC111"/>
    <mergeCell ref="DJ111:DW111"/>
    <mergeCell ref="CZ113:DC113"/>
    <mergeCell ref="CZ112:DC112"/>
    <mergeCell ref="CS113:CY113"/>
    <mergeCell ref="CS112:CY112"/>
    <mergeCell ref="DX111:EM111"/>
    <mergeCell ref="DX112:EM112"/>
    <mergeCell ref="EN111:FC111"/>
    <mergeCell ref="DD111:DI111"/>
    <mergeCell ref="DJ112:DW112"/>
    <mergeCell ref="DD112:DI112"/>
    <mergeCell ref="B112:AQ112"/>
    <mergeCell ref="AR112:AZ112"/>
    <mergeCell ref="BA112:BS112"/>
    <mergeCell ref="BT112:CF112"/>
    <mergeCell ref="CL112:CQ112"/>
    <mergeCell ref="BA113:BS113"/>
    <mergeCell ref="BT113:CF113"/>
    <mergeCell ref="CG113:CK113"/>
    <mergeCell ref="CL113:CQ113"/>
    <mergeCell ref="CG112:CK112"/>
    <mergeCell ref="CG117:FC117"/>
    <mergeCell ref="CG118:CQ118"/>
    <mergeCell ref="DJ118:DW119"/>
    <mergeCell ref="CL119:CQ119"/>
    <mergeCell ref="DX118:FC118"/>
    <mergeCell ref="EN119:FC119"/>
    <mergeCell ref="DJ120:DW120"/>
    <mergeCell ref="DX120:EM120"/>
    <mergeCell ref="EN120:FC120"/>
    <mergeCell ref="A114:FC114"/>
    <mergeCell ref="A116:AQ119"/>
    <mergeCell ref="CG120:CQ120"/>
    <mergeCell ref="CR118:DC118"/>
    <mergeCell ref="CG119:CK119"/>
    <mergeCell ref="BT116:FC116"/>
    <mergeCell ref="BT117:CF119"/>
    <mergeCell ref="B113:AQ113"/>
    <mergeCell ref="AR113:AZ113"/>
    <mergeCell ref="BA121:BS121"/>
    <mergeCell ref="A120:AQ120"/>
    <mergeCell ref="AR120:AZ120"/>
    <mergeCell ref="BA120:BS120"/>
    <mergeCell ref="EN121:FC121"/>
    <mergeCell ref="BT120:CF120"/>
    <mergeCell ref="DX119:EM119"/>
    <mergeCell ref="AR116:AZ119"/>
    <mergeCell ref="BA116:BS119"/>
    <mergeCell ref="DD120:DI120"/>
    <mergeCell ref="CR120:DC120"/>
    <mergeCell ref="DD118:DI119"/>
    <mergeCell ref="CS119:CY119"/>
    <mergeCell ref="CZ119:DC119"/>
    <mergeCell ref="CL121:CQ121"/>
    <mergeCell ref="DJ125:DW125"/>
    <mergeCell ref="DD125:DI125"/>
    <mergeCell ref="A122:FC122"/>
    <mergeCell ref="B123:AQ123"/>
    <mergeCell ref="AR123:AZ123"/>
    <mergeCell ref="BT121:CF121"/>
    <mergeCell ref="CZ121:DC121"/>
    <mergeCell ref="BT123:CF123"/>
    <mergeCell ref="AR121:AZ121"/>
    <mergeCell ref="CS121:CY121"/>
    <mergeCell ref="B124:AQ124"/>
    <mergeCell ref="AR124:AZ124"/>
    <mergeCell ref="BA124:BS124"/>
    <mergeCell ref="BA123:BS123"/>
    <mergeCell ref="CS123:CY123"/>
    <mergeCell ref="BT124:CF124"/>
    <mergeCell ref="A121:AQ121"/>
    <mergeCell ref="CS124:CY124"/>
    <mergeCell ref="CG121:CK121"/>
    <mergeCell ref="DX125:EM125"/>
    <mergeCell ref="CZ125:DC125"/>
    <mergeCell ref="DX121:EM121"/>
    <mergeCell ref="DX123:EM123"/>
    <mergeCell ref="DD121:DI121"/>
    <mergeCell ref="DJ123:DW123"/>
    <mergeCell ref="DJ121:DW121"/>
    <mergeCell ref="DD123:DI123"/>
    <mergeCell ref="CG124:CK124"/>
    <mergeCell ref="CG123:CK123"/>
    <mergeCell ref="EN123:FC123"/>
    <mergeCell ref="CZ124:DC124"/>
    <mergeCell ref="EN125:FC125"/>
    <mergeCell ref="DX124:EM124"/>
    <mergeCell ref="DJ124:DW124"/>
    <mergeCell ref="DD124:DI124"/>
    <mergeCell ref="CZ123:DC123"/>
    <mergeCell ref="EN124:FC124"/>
    <mergeCell ref="DX126:EM126"/>
    <mergeCell ref="BA126:BS126"/>
    <mergeCell ref="CZ126:DC126"/>
    <mergeCell ref="CG126:CK126"/>
    <mergeCell ref="BT127:CF127"/>
    <mergeCell ref="CL123:CQ123"/>
    <mergeCell ref="CL124:CQ124"/>
    <mergeCell ref="CS125:CY125"/>
    <mergeCell ref="BT125:CF125"/>
    <mergeCell ref="CG125:CK125"/>
    <mergeCell ref="B125:AQ125"/>
    <mergeCell ref="AR125:AZ125"/>
    <mergeCell ref="BA125:BS125"/>
    <mergeCell ref="B126:AQ126"/>
    <mergeCell ref="AR126:AZ126"/>
    <mergeCell ref="CL127:CQ127"/>
    <mergeCell ref="CL125:CQ125"/>
    <mergeCell ref="EN126:FC126"/>
    <mergeCell ref="CL126:CQ126"/>
    <mergeCell ref="CZ127:DC127"/>
    <mergeCell ref="DD127:DI127"/>
    <mergeCell ref="DJ127:DW127"/>
    <mergeCell ref="DX127:EM127"/>
    <mergeCell ref="DD126:DI126"/>
    <mergeCell ref="DJ126:DW126"/>
    <mergeCell ref="CS126:CY126"/>
    <mergeCell ref="CS127:CY127"/>
    <mergeCell ref="B128:AQ128"/>
    <mergeCell ref="CG127:CK127"/>
    <mergeCell ref="BT126:CF126"/>
    <mergeCell ref="B129:AQ129"/>
    <mergeCell ref="AR129:AZ129"/>
    <mergeCell ref="BA129:BS129"/>
    <mergeCell ref="BT129:CF129"/>
    <mergeCell ref="B127:AQ127"/>
    <mergeCell ref="AR127:AZ127"/>
    <mergeCell ref="BA127:BS127"/>
    <mergeCell ref="BT128:CF128"/>
    <mergeCell ref="CZ128:DC128"/>
    <mergeCell ref="DD129:DI129"/>
    <mergeCell ref="AR128:AZ128"/>
    <mergeCell ref="BA128:BS128"/>
    <mergeCell ref="DJ128:DW128"/>
    <mergeCell ref="CL128:CQ128"/>
    <mergeCell ref="CG128:CK128"/>
    <mergeCell ref="EN130:FC130"/>
    <mergeCell ref="DX129:EM129"/>
    <mergeCell ref="EN129:FC129"/>
    <mergeCell ref="DX128:EM128"/>
    <mergeCell ref="EN128:FC128"/>
    <mergeCell ref="CZ129:DC129"/>
    <mergeCell ref="DD128:DI128"/>
    <mergeCell ref="EN127:FC127"/>
    <mergeCell ref="DJ129:DW129"/>
    <mergeCell ref="CS128:CY128"/>
    <mergeCell ref="AR131:AZ131"/>
    <mergeCell ref="BA131:BS131"/>
    <mergeCell ref="BT131:CF131"/>
    <mergeCell ref="CL129:CQ129"/>
    <mergeCell ref="CS131:CY131"/>
    <mergeCell ref="CG129:CK129"/>
    <mergeCell ref="CS129:CY129"/>
    <mergeCell ref="B131:AQ131"/>
    <mergeCell ref="DX131:EM131"/>
    <mergeCell ref="CZ130:DC130"/>
    <mergeCell ref="DD130:DI130"/>
    <mergeCell ref="DJ130:DW130"/>
    <mergeCell ref="DX130:EM130"/>
    <mergeCell ref="CZ131:DC131"/>
    <mergeCell ref="CL130:CQ130"/>
    <mergeCell ref="CS130:CY130"/>
    <mergeCell ref="CG130:CK130"/>
    <mergeCell ref="CG132:CK132"/>
    <mergeCell ref="EN131:FC131"/>
    <mergeCell ref="B130:AQ130"/>
    <mergeCell ref="AR130:AZ130"/>
    <mergeCell ref="BA130:BS130"/>
    <mergeCell ref="BT130:CF130"/>
    <mergeCell ref="CG131:CK131"/>
    <mergeCell ref="CL131:CQ131"/>
    <mergeCell ref="DJ131:DW131"/>
    <mergeCell ref="DD131:DI131"/>
    <mergeCell ref="B133:AQ133"/>
    <mergeCell ref="AR133:AZ133"/>
    <mergeCell ref="BA133:BS133"/>
    <mergeCell ref="BT133:CF133"/>
    <mergeCell ref="B132:AQ132"/>
    <mergeCell ref="AR132:AZ132"/>
    <mergeCell ref="BA132:BS132"/>
    <mergeCell ref="BT132:CF132"/>
    <mergeCell ref="CS133:CY133"/>
    <mergeCell ref="CG133:CK133"/>
    <mergeCell ref="DD133:DI133"/>
    <mergeCell ref="EN133:FC133"/>
    <mergeCell ref="CZ133:DC133"/>
    <mergeCell ref="DJ133:DW133"/>
    <mergeCell ref="DX133:EM133"/>
    <mergeCell ref="CL133:CQ133"/>
    <mergeCell ref="EN132:FC132"/>
    <mergeCell ref="CL132:CQ132"/>
    <mergeCell ref="CZ132:DC132"/>
    <mergeCell ref="CS132:CY132"/>
    <mergeCell ref="DD132:DI132"/>
    <mergeCell ref="DJ132:DW132"/>
    <mergeCell ref="DX132:EM132"/>
    <mergeCell ref="CG136:CK136"/>
    <mergeCell ref="CG134:CK134"/>
    <mergeCell ref="B135:AQ135"/>
    <mergeCell ref="AR135:AZ135"/>
    <mergeCell ref="BA135:BS135"/>
    <mergeCell ref="BT135:CF135"/>
    <mergeCell ref="B134:AQ134"/>
    <mergeCell ref="AR134:AZ134"/>
    <mergeCell ref="BA134:BS134"/>
    <mergeCell ref="BT134:CF134"/>
    <mergeCell ref="CL134:CQ134"/>
    <mergeCell ref="CG135:CK135"/>
    <mergeCell ref="CL135:CQ135"/>
    <mergeCell ref="DD134:DI134"/>
    <mergeCell ref="CS134:CY134"/>
    <mergeCell ref="CZ134:DC134"/>
    <mergeCell ref="DD135:DI135"/>
    <mergeCell ref="EN134:FC134"/>
    <mergeCell ref="CZ135:DC135"/>
    <mergeCell ref="CZ136:DC136"/>
    <mergeCell ref="DD136:DI136"/>
    <mergeCell ref="DX134:EM134"/>
    <mergeCell ref="DJ134:DW134"/>
    <mergeCell ref="DJ135:DW135"/>
    <mergeCell ref="CL136:CQ136"/>
    <mergeCell ref="CS136:CY136"/>
    <mergeCell ref="EN136:FC136"/>
    <mergeCell ref="DX135:EM135"/>
    <mergeCell ref="EN135:FC135"/>
    <mergeCell ref="DJ136:DW136"/>
    <mergeCell ref="DX136:EM136"/>
    <mergeCell ref="CS135:CY135"/>
    <mergeCell ref="AR137:AZ137"/>
    <mergeCell ref="BA137:BS137"/>
    <mergeCell ref="BT137:CF137"/>
    <mergeCell ref="B136:AQ136"/>
    <mergeCell ref="AR136:AZ136"/>
    <mergeCell ref="BA136:BS136"/>
    <mergeCell ref="BT136:CF136"/>
    <mergeCell ref="DJ137:DW137"/>
    <mergeCell ref="DD138:DI138"/>
    <mergeCell ref="DJ138:DW138"/>
    <mergeCell ref="CS137:CY137"/>
    <mergeCell ref="DD137:DI137"/>
    <mergeCell ref="CZ137:DC137"/>
    <mergeCell ref="EN137:FC137"/>
    <mergeCell ref="B138:AQ138"/>
    <mergeCell ref="AR138:AZ138"/>
    <mergeCell ref="BA138:BS138"/>
    <mergeCell ref="BT138:CF138"/>
    <mergeCell ref="DX137:EM137"/>
    <mergeCell ref="CG137:CK137"/>
    <mergeCell ref="CL137:CQ137"/>
    <mergeCell ref="CG138:CK138"/>
    <mergeCell ref="B137:AQ137"/>
    <mergeCell ref="CG139:CK139"/>
    <mergeCell ref="EN138:FC138"/>
    <mergeCell ref="DD139:DI139"/>
    <mergeCell ref="DJ139:DW139"/>
    <mergeCell ref="CL139:CQ139"/>
    <mergeCell ref="EN139:FC139"/>
    <mergeCell ref="CZ139:DC139"/>
    <mergeCell ref="DX139:EM139"/>
    <mergeCell ref="DX140:EM140"/>
    <mergeCell ref="CL138:CQ138"/>
    <mergeCell ref="CS138:CY138"/>
    <mergeCell ref="CZ138:DC138"/>
    <mergeCell ref="CS139:CY139"/>
    <mergeCell ref="CS140:CY140"/>
    <mergeCell ref="CL140:CQ140"/>
    <mergeCell ref="DX138:EM138"/>
    <mergeCell ref="CG140:CK140"/>
    <mergeCell ref="CG141:CK141"/>
    <mergeCell ref="B139:AQ139"/>
    <mergeCell ref="AR139:AZ139"/>
    <mergeCell ref="BA139:BS139"/>
    <mergeCell ref="B141:AQ141"/>
    <mergeCell ref="AR141:AZ141"/>
    <mergeCell ref="BA141:BS141"/>
    <mergeCell ref="BT141:CF141"/>
    <mergeCell ref="BT139:CF139"/>
    <mergeCell ref="EN140:FC140"/>
    <mergeCell ref="CZ141:DC141"/>
    <mergeCell ref="B140:AQ140"/>
    <mergeCell ref="AR140:AZ140"/>
    <mergeCell ref="BA140:BS140"/>
    <mergeCell ref="BT140:CF140"/>
    <mergeCell ref="DJ140:DW140"/>
    <mergeCell ref="DD141:DI141"/>
    <mergeCell ref="CZ140:DC140"/>
    <mergeCell ref="DD140:DI140"/>
    <mergeCell ref="EN142:FC142"/>
    <mergeCell ref="DX141:EM141"/>
    <mergeCell ref="EN141:FC141"/>
    <mergeCell ref="CS141:CY141"/>
    <mergeCell ref="DJ142:DW142"/>
    <mergeCell ref="DX142:EM142"/>
    <mergeCell ref="CZ142:DC142"/>
    <mergeCell ref="DD142:DI142"/>
    <mergeCell ref="CS142:CY142"/>
    <mergeCell ref="DJ141:DW141"/>
    <mergeCell ref="B142:AQ142"/>
    <mergeCell ref="AR142:AZ142"/>
    <mergeCell ref="BA142:BS142"/>
    <mergeCell ref="BT142:CF142"/>
    <mergeCell ref="CL141:CQ141"/>
    <mergeCell ref="CG142:CK142"/>
    <mergeCell ref="CL142:CQ142"/>
    <mergeCell ref="EN144:FC144"/>
    <mergeCell ref="BT143:CF143"/>
    <mergeCell ref="CG143:CK143"/>
    <mergeCell ref="CG144:CK144"/>
    <mergeCell ref="DD144:DI144"/>
    <mergeCell ref="CS143:CY143"/>
    <mergeCell ref="CS144:CY144"/>
    <mergeCell ref="CZ144:DC144"/>
    <mergeCell ref="DJ144:DW144"/>
    <mergeCell ref="DX144:EM144"/>
    <mergeCell ref="CZ143:DC143"/>
    <mergeCell ref="B143:AQ143"/>
    <mergeCell ref="AR143:AZ143"/>
    <mergeCell ref="BA143:BS143"/>
    <mergeCell ref="B144:AQ144"/>
    <mergeCell ref="AR144:AZ144"/>
    <mergeCell ref="BA144:BS144"/>
    <mergeCell ref="CL143:CQ143"/>
    <mergeCell ref="BA146:BS146"/>
    <mergeCell ref="CZ145:DC145"/>
    <mergeCell ref="EN143:FC143"/>
    <mergeCell ref="DX143:EM143"/>
    <mergeCell ref="DJ143:DW143"/>
    <mergeCell ref="EN145:FC145"/>
    <mergeCell ref="DJ145:DW145"/>
    <mergeCell ref="DX145:EM145"/>
    <mergeCell ref="DD145:DI145"/>
    <mergeCell ref="DD143:DI143"/>
    <mergeCell ref="BT145:CF145"/>
    <mergeCell ref="CL144:CQ144"/>
    <mergeCell ref="B147:AQ147"/>
    <mergeCell ref="AR147:AZ147"/>
    <mergeCell ref="BA147:BS147"/>
    <mergeCell ref="BT147:CF147"/>
    <mergeCell ref="B145:AQ145"/>
    <mergeCell ref="BT144:CF144"/>
    <mergeCell ref="B146:AQ146"/>
    <mergeCell ref="AR146:AZ146"/>
    <mergeCell ref="CS148:CY148"/>
    <mergeCell ref="BT146:CF146"/>
    <mergeCell ref="CS147:CY147"/>
    <mergeCell ref="AR145:AZ145"/>
    <mergeCell ref="BA145:BS145"/>
    <mergeCell ref="CL146:CQ146"/>
    <mergeCell ref="CG145:CK145"/>
    <mergeCell ref="CL145:CQ145"/>
    <mergeCell ref="CS145:CY145"/>
    <mergeCell ref="CS146:CY146"/>
    <mergeCell ref="CG146:CK146"/>
    <mergeCell ref="CG149:CK149"/>
    <mergeCell ref="CL149:CQ149"/>
    <mergeCell ref="CG147:CK147"/>
    <mergeCell ref="CL147:CQ147"/>
    <mergeCell ref="CG148:CK148"/>
    <mergeCell ref="CL148:CQ148"/>
    <mergeCell ref="DJ149:DW149"/>
    <mergeCell ref="DX149:EM149"/>
    <mergeCell ref="EN146:FC146"/>
    <mergeCell ref="DX146:EM146"/>
    <mergeCell ref="EN148:FC148"/>
    <mergeCell ref="DJ148:DW148"/>
    <mergeCell ref="DX148:EM148"/>
    <mergeCell ref="EN149:FC149"/>
    <mergeCell ref="CZ147:DC147"/>
    <mergeCell ref="DJ146:DW146"/>
    <mergeCell ref="DX147:EM147"/>
    <mergeCell ref="EN147:FC147"/>
    <mergeCell ref="DJ147:DW147"/>
    <mergeCell ref="DD147:DI147"/>
    <mergeCell ref="DD146:DI146"/>
    <mergeCell ref="CZ146:DC146"/>
    <mergeCell ref="CZ148:DC148"/>
    <mergeCell ref="DD148:DI148"/>
    <mergeCell ref="B149:AQ149"/>
    <mergeCell ref="AR149:AZ149"/>
    <mergeCell ref="BA149:BS149"/>
    <mergeCell ref="BT149:CF149"/>
    <mergeCell ref="B148:AQ148"/>
    <mergeCell ref="AR148:AZ148"/>
    <mergeCell ref="BA148:BS148"/>
    <mergeCell ref="BT148:CF148"/>
    <mergeCell ref="EN150:FC150"/>
    <mergeCell ref="CR155:DC155"/>
    <mergeCell ref="CZ158:DC158"/>
    <mergeCell ref="CG158:CK158"/>
    <mergeCell ref="CS158:CY158"/>
    <mergeCell ref="CL158:CQ158"/>
    <mergeCell ref="A151:FC151"/>
    <mergeCell ref="A153:AQ156"/>
    <mergeCell ref="B150:AQ150"/>
    <mergeCell ref="AR150:AZ150"/>
    <mergeCell ref="AR158:AZ158"/>
    <mergeCell ref="EN157:FC157"/>
    <mergeCell ref="DJ157:DW157"/>
    <mergeCell ref="DD157:DI157"/>
    <mergeCell ref="DX156:EM156"/>
    <mergeCell ref="DX157:EM157"/>
    <mergeCell ref="AR153:AZ156"/>
    <mergeCell ref="BA153:BS156"/>
    <mergeCell ref="CL156:CQ156"/>
    <mergeCell ref="AR157:AZ157"/>
    <mergeCell ref="CS149:CY149"/>
    <mergeCell ref="CZ149:DC149"/>
    <mergeCell ref="DD150:DI150"/>
    <mergeCell ref="DD149:DI149"/>
    <mergeCell ref="CZ150:DC150"/>
    <mergeCell ref="CG157:CQ157"/>
    <mergeCell ref="CG150:CK150"/>
    <mergeCell ref="BT153:FC153"/>
    <mergeCell ref="BT150:CF150"/>
    <mergeCell ref="DJ150:DW150"/>
    <mergeCell ref="DJ155:DW156"/>
    <mergeCell ref="BT154:CF156"/>
    <mergeCell ref="CZ156:DC156"/>
    <mergeCell ref="DX155:FC155"/>
    <mergeCell ref="EN156:FC156"/>
    <mergeCell ref="CG156:CK156"/>
    <mergeCell ref="CS156:CY156"/>
    <mergeCell ref="DD155:DI156"/>
    <mergeCell ref="CG154:FC154"/>
    <mergeCell ref="CS150:CY150"/>
    <mergeCell ref="CR157:DC157"/>
    <mergeCell ref="EN158:FC158"/>
    <mergeCell ref="A158:AQ158"/>
    <mergeCell ref="DD158:DI158"/>
    <mergeCell ref="DX158:EM158"/>
    <mergeCell ref="DJ158:DW158"/>
    <mergeCell ref="BA158:BS158"/>
    <mergeCell ref="BA150:BS150"/>
    <mergeCell ref="BT158:CF158"/>
    <mergeCell ref="B160:AQ160"/>
    <mergeCell ref="CZ160:DC160"/>
    <mergeCell ref="CS160:CY160"/>
    <mergeCell ref="BA160:BS160"/>
    <mergeCell ref="CL150:CQ150"/>
    <mergeCell ref="DX150:EM150"/>
    <mergeCell ref="CG155:CQ155"/>
    <mergeCell ref="A157:AQ157"/>
    <mergeCell ref="BA157:BS157"/>
    <mergeCell ref="BT157:CF157"/>
    <mergeCell ref="EN162:FC162"/>
    <mergeCell ref="DD162:DI162"/>
    <mergeCell ref="DJ162:DW162"/>
    <mergeCell ref="DX162:EM162"/>
    <mergeCell ref="BT160:CF160"/>
    <mergeCell ref="A159:FC159"/>
    <mergeCell ref="AR160:AZ160"/>
    <mergeCell ref="DD160:DI160"/>
    <mergeCell ref="DJ160:DW160"/>
    <mergeCell ref="DX160:EM160"/>
    <mergeCell ref="CG161:CK161"/>
    <mergeCell ref="CL161:CQ161"/>
    <mergeCell ref="EN160:FC160"/>
    <mergeCell ref="EN161:FC161"/>
    <mergeCell ref="DX161:EM161"/>
    <mergeCell ref="DD161:DI161"/>
    <mergeCell ref="DJ161:DW161"/>
    <mergeCell ref="B162:AQ162"/>
    <mergeCell ref="AR162:AZ162"/>
    <mergeCell ref="CZ162:DC162"/>
    <mergeCell ref="CS163:CY163"/>
    <mergeCell ref="CZ163:DC163"/>
    <mergeCell ref="CG160:CK160"/>
    <mergeCell ref="CL160:CQ160"/>
    <mergeCell ref="CS161:CY161"/>
    <mergeCell ref="CZ161:DC161"/>
    <mergeCell ref="CS162:CY162"/>
    <mergeCell ref="BA163:BS163"/>
    <mergeCell ref="BT163:CF163"/>
    <mergeCell ref="CG162:CK162"/>
    <mergeCell ref="CL162:CQ162"/>
    <mergeCell ref="B161:AQ161"/>
    <mergeCell ref="AR161:AZ161"/>
    <mergeCell ref="BA161:BS161"/>
    <mergeCell ref="BT161:CF161"/>
    <mergeCell ref="BA162:BS162"/>
    <mergeCell ref="BT162:CF162"/>
    <mergeCell ref="DX163:EM163"/>
    <mergeCell ref="EN163:FC163"/>
    <mergeCell ref="DD163:DI163"/>
    <mergeCell ref="DJ163:DW163"/>
    <mergeCell ref="B164:AQ164"/>
    <mergeCell ref="AR164:AZ164"/>
    <mergeCell ref="BA164:BS164"/>
    <mergeCell ref="BT164:CF164"/>
    <mergeCell ref="B163:AQ163"/>
    <mergeCell ref="AR163:AZ163"/>
    <mergeCell ref="CG163:CK163"/>
    <mergeCell ref="CL163:CQ163"/>
    <mergeCell ref="DX164:EM164"/>
    <mergeCell ref="EN164:FC164"/>
    <mergeCell ref="DD164:DI164"/>
    <mergeCell ref="DJ164:DW164"/>
    <mergeCell ref="CG164:CK164"/>
    <mergeCell ref="CL164:CQ164"/>
    <mergeCell ref="CS164:CY164"/>
    <mergeCell ref="CZ164:DC164"/>
    <mergeCell ref="CG166:CK166"/>
    <mergeCell ref="CL166:CQ166"/>
    <mergeCell ref="DD166:DI166"/>
    <mergeCell ref="DJ166:DW166"/>
    <mergeCell ref="CS166:CY166"/>
    <mergeCell ref="CZ166:DC166"/>
    <mergeCell ref="B166:AQ166"/>
    <mergeCell ref="AR166:AZ166"/>
    <mergeCell ref="DX166:EM166"/>
    <mergeCell ref="EN166:FC166"/>
    <mergeCell ref="BA165:BS165"/>
    <mergeCell ref="BT165:CF165"/>
    <mergeCell ref="DD165:DI165"/>
    <mergeCell ref="DJ165:DW165"/>
    <mergeCell ref="DX165:EM165"/>
    <mergeCell ref="EN165:FC165"/>
    <mergeCell ref="CS167:CY167"/>
    <mergeCell ref="CZ167:DC167"/>
    <mergeCell ref="BA166:BS166"/>
    <mergeCell ref="BT166:CF166"/>
    <mergeCell ref="B165:AQ165"/>
    <mergeCell ref="AR165:AZ165"/>
    <mergeCell ref="CS165:CY165"/>
    <mergeCell ref="CZ165:DC165"/>
    <mergeCell ref="CG165:CK165"/>
    <mergeCell ref="CL165:CQ165"/>
    <mergeCell ref="CG167:CK167"/>
    <mergeCell ref="CL167:CQ167"/>
    <mergeCell ref="B168:AQ168"/>
    <mergeCell ref="AR168:AZ168"/>
    <mergeCell ref="BA168:BS168"/>
    <mergeCell ref="BT168:CF168"/>
    <mergeCell ref="DD170:DI170"/>
    <mergeCell ref="DJ170:DW170"/>
    <mergeCell ref="B167:AQ167"/>
    <mergeCell ref="AR167:AZ167"/>
    <mergeCell ref="DX168:EM168"/>
    <mergeCell ref="EN168:FC168"/>
    <mergeCell ref="CS168:CY168"/>
    <mergeCell ref="CZ168:DC168"/>
    <mergeCell ref="BA167:BS167"/>
    <mergeCell ref="BT167:CF167"/>
    <mergeCell ref="DD168:DI168"/>
    <mergeCell ref="DJ168:DW168"/>
    <mergeCell ref="CG168:CK168"/>
    <mergeCell ref="CL168:CQ168"/>
    <mergeCell ref="DX170:EM170"/>
    <mergeCell ref="EN170:FC170"/>
    <mergeCell ref="DX169:EM169"/>
    <mergeCell ref="EN169:FC169"/>
    <mergeCell ref="CG170:CK170"/>
    <mergeCell ref="CL170:CQ170"/>
    <mergeCell ref="B170:AQ170"/>
    <mergeCell ref="AR170:AZ170"/>
    <mergeCell ref="DX167:EM167"/>
    <mergeCell ref="EN167:FC167"/>
    <mergeCell ref="BA169:BS169"/>
    <mergeCell ref="BT169:CF169"/>
    <mergeCell ref="DD169:DI169"/>
    <mergeCell ref="DJ169:DW169"/>
    <mergeCell ref="DD167:DI167"/>
    <mergeCell ref="DJ167:DW167"/>
    <mergeCell ref="BA170:BS170"/>
    <mergeCell ref="BT170:CF170"/>
    <mergeCell ref="B169:AQ169"/>
    <mergeCell ref="AR169:AZ169"/>
    <mergeCell ref="CS169:CY169"/>
    <mergeCell ref="CZ169:DC169"/>
    <mergeCell ref="CG169:CK169"/>
    <mergeCell ref="CL169:CQ169"/>
    <mergeCell ref="CS170:CY170"/>
    <mergeCell ref="CZ170:DC170"/>
    <mergeCell ref="BA171:BS171"/>
    <mergeCell ref="BT171:CF171"/>
    <mergeCell ref="CG171:CK171"/>
    <mergeCell ref="CL171:CQ171"/>
    <mergeCell ref="B172:AQ172"/>
    <mergeCell ref="AR172:AZ172"/>
    <mergeCell ref="BA172:BS172"/>
    <mergeCell ref="BT172:CF172"/>
    <mergeCell ref="DX174:EM174"/>
    <mergeCell ref="EN174:FC174"/>
    <mergeCell ref="DX173:EM173"/>
    <mergeCell ref="EN173:FC173"/>
    <mergeCell ref="B171:AQ171"/>
    <mergeCell ref="AR171:AZ171"/>
    <mergeCell ref="DX172:EM172"/>
    <mergeCell ref="EN172:FC172"/>
    <mergeCell ref="CS172:CY172"/>
    <mergeCell ref="CZ172:DC172"/>
    <mergeCell ref="DD171:DI171"/>
    <mergeCell ref="DJ171:DW171"/>
    <mergeCell ref="DD172:DI172"/>
    <mergeCell ref="DJ172:DW172"/>
    <mergeCell ref="CG172:CK172"/>
    <mergeCell ref="CL172:CQ172"/>
    <mergeCell ref="CS171:CY171"/>
    <mergeCell ref="CZ171:DC171"/>
    <mergeCell ref="DX171:EM171"/>
    <mergeCell ref="EN171:FC171"/>
    <mergeCell ref="CG174:CK174"/>
    <mergeCell ref="CL174:CQ174"/>
    <mergeCell ref="DD174:DI174"/>
    <mergeCell ref="DJ174:DW174"/>
    <mergeCell ref="CS174:CY174"/>
    <mergeCell ref="CZ174:DC174"/>
    <mergeCell ref="DD173:DI173"/>
    <mergeCell ref="DJ173:DW173"/>
    <mergeCell ref="B173:AQ173"/>
    <mergeCell ref="AR173:AZ173"/>
    <mergeCell ref="CS173:CY173"/>
    <mergeCell ref="CZ173:DC173"/>
    <mergeCell ref="CG173:CK173"/>
    <mergeCell ref="CL173:CQ173"/>
    <mergeCell ref="BA173:BS173"/>
    <mergeCell ref="BT173:CF173"/>
    <mergeCell ref="BA174:BS174"/>
    <mergeCell ref="BT174:CF174"/>
    <mergeCell ref="B176:AQ176"/>
    <mergeCell ref="AR176:AZ176"/>
    <mergeCell ref="BA176:BS176"/>
    <mergeCell ref="BT176:CF176"/>
    <mergeCell ref="B175:AQ175"/>
    <mergeCell ref="AR175:AZ175"/>
    <mergeCell ref="B174:AQ174"/>
    <mergeCell ref="AR174:AZ174"/>
    <mergeCell ref="CS176:CY176"/>
    <mergeCell ref="CZ176:DC176"/>
    <mergeCell ref="BA175:BS175"/>
    <mergeCell ref="BT175:CF175"/>
    <mergeCell ref="CG175:CK175"/>
    <mergeCell ref="CL175:CQ175"/>
    <mergeCell ref="CG176:CK176"/>
    <mergeCell ref="CL176:CQ176"/>
    <mergeCell ref="CS175:CY175"/>
    <mergeCell ref="CZ175:DC175"/>
    <mergeCell ref="DD175:DI175"/>
    <mergeCell ref="DJ175:DW175"/>
    <mergeCell ref="DD176:DI176"/>
    <mergeCell ref="DJ176:DW176"/>
    <mergeCell ref="DX175:EM175"/>
    <mergeCell ref="EN175:FC175"/>
    <mergeCell ref="DX176:EM176"/>
    <mergeCell ref="EN176:FC176"/>
    <mergeCell ref="DX178:EM178"/>
    <mergeCell ref="EN178:FC178"/>
    <mergeCell ref="CS178:CY178"/>
    <mergeCell ref="CZ178:DC178"/>
    <mergeCell ref="DX177:EM177"/>
    <mergeCell ref="EN177:FC177"/>
    <mergeCell ref="DD177:DI177"/>
    <mergeCell ref="DJ177:DW177"/>
    <mergeCell ref="DD178:DI178"/>
    <mergeCell ref="DJ178:DW178"/>
    <mergeCell ref="CG177:CK177"/>
    <mergeCell ref="CL177:CQ177"/>
    <mergeCell ref="CG178:CK178"/>
    <mergeCell ref="CL178:CQ178"/>
    <mergeCell ref="CS177:CY177"/>
    <mergeCell ref="CZ177:DC177"/>
    <mergeCell ref="CG179:CK179"/>
    <mergeCell ref="CL179:CQ179"/>
    <mergeCell ref="B177:AQ177"/>
    <mergeCell ref="AR177:AZ177"/>
    <mergeCell ref="BA177:BS177"/>
    <mergeCell ref="BT177:CF177"/>
    <mergeCell ref="B178:AQ178"/>
    <mergeCell ref="AR178:AZ178"/>
    <mergeCell ref="BA178:BS178"/>
    <mergeCell ref="BT178:CF178"/>
    <mergeCell ref="CS182:CY182"/>
    <mergeCell ref="CZ182:DC182"/>
    <mergeCell ref="CG181:CK181"/>
    <mergeCell ref="CL181:CQ181"/>
    <mergeCell ref="B179:AQ179"/>
    <mergeCell ref="AR179:AZ179"/>
    <mergeCell ref="CS179:CY179"/>
    <mergeCell ref="CZ179:DC179"/>
    <mergeCell ref="BA179:BS179"/>
    <mergeCell ref="BT179:CF179"/>
    <mergeCell ref="DX181:EM181"/>
    <mergeCell ref="EN181:FC181"/>
    <mergeCell ref="DD181:DI181"/>
    <mergeCell ref="DJ181:DW181"/>
    <mergeCell ref="B180:AQ180"/>
    <mergeCell ref="AR180:AZ180"/>
    <mergeCell ref="BA180:BS180"/>
    <mergeCell ref="BT180:CF180"/>
    <mergeCell ref="CG180:CK180"/>
    <mergeCell ref="CL180:CQ180"/>
    <mergeCell ref="CS181:CY181"/>
    <mergeCell ref="CZ181:DC181"/>
    <mergeCell ref="CS180:CY180"/>
    <mergeCell ref="CZ180:DC180"/>
    <mergeCell ref="DX179:EM179"/>
    <mergeCell ref="EN179:FC179"/>
    <mergeCell ref="DD180:DI180"/>
    <mergeCell ref="DJ180:DW180"/>
    <mergeCell ref="DX180:EM180"/>
    <mergeCell ref="EN180:FC180"/>
    <mergeCell ref="DD179:DI179"/>
    <mergeCell ref="DJ179:DW179"/>
    <mergeCell ref="DD182:DI182"/>
    <mergeCell ref="DJ182:DW182"/>
    <mergeCell ref="DX184:EM184"/>
    <mergeCell ref="EN184:FC184"/>
    <mergeCell ref="DD184:DI184"/>
    <mergeCell ref="DJ184:DW184"/>
    <mergeCell ref="DX183:EM183"/>
    <mergeCell ref="EN183:FC183"/>
    <mergeCell ref="DX182:EM182"/>
    <mergeCell ref="EN182:FC182"/>
    <mergeCell ref="B181:AQ181"/>
    <mergeCell ref="AR181:AZ181"/>
    <mergeCell ref="CG182:CK182"/>
    <mergeCell ref="CL182:CQ182"/>
    <mergeCell ref="B182:AQ182"/>
    <mergeCell ref="AR182:AZ182"/>
    <mergeCell ref="BA182:BS182"/>
    <mergeCell ref="BT182:CF182"/>
    <mergeCell ref="BA181:BS181"/>
    <mergeCell ref="BT181:CF181"/>
    <mergeCell ref="DD183:DI183"/>
    <mergeCell ref="DJ183:DW183"/>
    <mergeCell ref="CG184:CK184"/>
    <mergeCell ref="CL184:CQ184"/>
    <mergeCell ref="CG183:CK183"/>
    <mergeCell ref="CL183:CQ183"/>
    <mergeCell ref="CS184:CY184"/>
    <mergeCell ref="CZ184:DC184"/>
    <mergeCell ref="CS183:CY183"/>
    <mergeCell ref="CZ183:DC183"/>
    <mergeCell ref="B183:AQ183"/>
    <mergeCell ref="AR183:AZ183"/>
    <mergeCell ref="BA183:BS183"/>
    <mergeCell ref="BT183:CF183"/>
    <mergeCell ref="B185:AQ185"/>
    <mergeCell ref="AR185:AZ185"/>
    <mergeCell ref="BA185:BS185"/>
    <mergeCell ref="BT185:CF185"/>
    <mergeCell ref="BA184:BS184"/>
    <mergeCell ref="BT184:CF184"/>
    <mergeCell ref="B184:AQ184"/>
    <mergeCell ref="AR184:AZ184"/>
    <mergeCell ref="DX185:EM185"/>
    <mergeCell ref="EN185:FC185"/>
    <mergeCell ref="DD185:DI185"/>
    <mergeCell ref="DJ185:DW185"/>
    <mergeCell ref="DX186:EM186"/>
    <mergeCell ref="EN186:FC186"/>
    <mergeCell ref="DD186:DI186"/>
    <mergeCell ref="DJ186:DW186"/>
    <mergeCell ref="B186:AQ186"/>
    <mergeCell ref="AR186:AZ186"/>
    <mergeCell ref="BA186:BS186"/>
    <mergeCell ref="BT186:CF186"/>
    <mergeCell ref="CS186:CY186"/>
    <mergeCell ref="CZ186:DC186"/>
    <mergeCell ref="CG186:CK186"/>
    <mergeCell ref="CL186:CQ186"/>
    <mergeCell ref="AR187:AZ187"/>
    <mergeCell ref="BA187:BS187"/>
    <mergeCell ref="BT187:CF187"/>
    <mergeCell ref="CZ187:DC187"/>
    <mergeCell ref="CS185:CY185"/>
    <mergeCell ref="CZ185:DC185"/>
    <mergeCell ref="CG185:CK185"/>
    <mergeCell ref="CL185:CQ185"/>
    <mergeCell ref="A194:AQ194"/>
    <mergeCell ref="AR194:AZ194"/>
    <mergeCell ref="BA194:BL194"/>
    <mergeCell ref="BM194:BW194"/>
    <mergeCell ref="DD187:DI187"/>
    <mergeCell ref="DJ187:DW187"/>
    <mergeCell ref="A188:FC188"/>
    <mergeCell ref="EN187:FC187"/>
    <mergeCell ref="CS187:CY187"/>
    <mergeCell ref="CG187:CK187"/>
    <mergeCell ref="DI193:DJ193"/>
    <mergeCell ref="EO193:FC193"/>
    <mergeCell ref="BX193:CH193"/>
    <mergeCell ref="CI193:CR193"/>
    <mergeCell ref="CS193:DA193"/>
    <mergeCell ref="DB193:DH193"/>
    <mergeCell ref="DK193:DY193"/>
    <mergeCell ref="DZ193:EN193"/>
    <mergeCell ref="DK192:FC192"/>
    <mergeCell ref="B187:AQ187"/>
    <mergeCell ref="CL187:CQ187"/>
    <mergeCell ref="DX187:EM187"/>
    <mergeCell ref="A190:AQ193"/>
    <mergeCell ref="AR190:AZ193"/>
    <mergeCell ref="BA190:BL193"/>
    <mergeCell ref="BM190:FC190"/>
    <mergeCell ref="CS192:DJ192"/>
    <mergeCell ref="BM193:BW193"/>
    <mergeCell ref="EO195:FC195"/>
    <mergeCell ref="EO194:FC194"/>
    <mergeCell ref="DZ196:EN196"/>
    <mergeCell ref="BM191:CR192"/>
    <mergeCell ref="CS191:FC191"/>
    <mergeCell ref="BX194:CH194"/>
    <mergeCell ref="CI194:CR194"/>
    <mergeCell ref="CS194:DA194"/>
    <mergeCell ref="EO196:FC196"/>
    <mergeCell ref="DI196:DJ196"/>
    <mergeCell ref="BX195:CH195"/>
    <mergeCell ref="CI195:CR195"/>
    <mergeCell ref="DB195:DH195"/>
    <mergeCell ref="B196:AQ196"/>
    <mergeCell ref="AR196:AZ196"/>
    <mergeCell ref="CS195:DA195"/>
    <mergeCell ref="A195:AQ195"/>
    <mergeCell ref="AR195:AZ195"/>
    <mergeCell ref="BA195:BL195"/>
    <mergeCell ref="BM195:BW195"/>
    <mergeCell ref="DI194:DJ194"/>
    <mergeCell ref="DZ195:EN195"/>
    <mergeCell ref="DK194:DY194"/>
    <mergeCell ref="DZ194:EN194"/>
    <mergeCell ref="DI195:DJ195"/>
    <mergeCell ref="DK195:DY195"/>
    <mergeCell ref="DB194:DH194"/>
    <mergeCell ref="B197:AQ197"/>
    <mergeCell ref="AR197:AZ197"/>
    <mergeCell ref="EO197:FC197"/>
    <mergeCell ref="DI197:DJ197"/>
    <mergeCell ref="DK197:DY197"/>
    <mergeCell ref="BX197:CH197"/>
    <mergeCell ref="DZ197:EN197"/>
    <mergeCell ref="DB197:DH197"/>
    <mergeCell ref="CS197:DA197"/>
    <mergeCell ref="BA197:BL197"/>
    <mergeCell ref="BM197:BW197"/>
    <mergeCell ref="DK196:DY196"/>
    <mergeCell ref="CI197:CR197"/>
    <mergeCell ref="BA196:BL196"/>
    <mergeCell ref="BM196:BW196"/>
    <mergeCell ref="CS196:DA196"/>
    <mergeCell ref="DB196:DH196"/>
    <mergeCell ref="BX196:CH196"/>
    <mergeCell ref="CI196:CR196"/>
    <mergeCell ref="BA199:BL199"/>
    <mergeCell ref="BM199:BW199"/>
    <mergeCell ref="BX199:CH199"/>
    <mergeCell ref="CI199:CR199"/>
    <mergeCell ref="BA198:BL198"/>
    <mergeCell ref="BM198:BW198"/>
    <mergeCell ref="BX198:CH198"/>
    <mergeCell ref="CI198:CR198"/>
    <mergeCell ref="EO198:FC198"/>
    <mergeCell ref="CS199:DA199"/>
    <mergeCell ref="DB199:DH199"/>
    <mergeCell ref="DI199:DJ199"/>
    <mergeCell ref="EO199:FC199"/>
    <mergeCell ref="DK198:DY198"/>
    <mergeCell ref="DZ199:EN199"/>
    <mergeCell ref="CS198:DA198"/>
    <mergeCell ref="DZ198:EN198"/>
    <mergeCell ref="DK199:DY199"/>
    <mergeCell ref="DB198:DH198"/>
    <mergeCell ref="DI198:DJ198"/>
    <mergeCell ref="DB200:DH200"/>
    <mergeCell ref="B199:AQ199"/>
    <mergeCell ref="B200:AQ200"/>
    <mergeCell ref="B198:AQ198"/>
    <mergeCell ref="AR198:AZ198"/>
    <mergeCell ref="AR199:AZ199"/>
    <mergeCell ref="CI200:CR200"/>
    <mergeCell ref="CS200:DA200"/>
    <mergeCell ref="BM200:BW200"/>
    <mergeCell ref="BX200:CH200"/>
    <mergeCell ref="AR203:BH203"/>
    <mergeCell ref="A201:FC201"/>
    <mergeCell ref="BI203:FC203"/>
    <mergeCell ref="A203:AQ203"/>
    <mergeCell ref="AR200:AZ200"/>
    <mergeCell ref="DZ200:EN200"/>
    <mergeCell ref="B205:AQ205"/>
    <mergeCell ref="AR205:BH205"/>
    <mergeCell ref="BI205:FC205"/>
    <mergeCell ref="A204:AQ204"/>
    <mergeCell ref="DI200:DJ200"/>
    <mergeCell ref="DK200:DY200"/>
    <mergeCell ref="EO200:FC200"/>
    <mergeCell ref="AR204:BH204"/>
    <mergeCell ref="BI204:FC204"/>
    <mergeCell ref="BA200:BL200"/>
    <mergeCell ref="A211:FC211"/>
    <mergeCell ref="B206:AQ206"/>
    <mergeCell ref="AR206:BH206"/>
    <mergeCell ref="BI206:FC206"/>
    <mergeCell ref="B207:AQ207"/>
    <mergeCell ref="AR207:BH207"/>
    <mergeCell ref="BI207:FC207"/>
    <mergeCell ref="B209:AQ209"/>
    <mergeCell ref="AR209:BH209"/>
    <mergeCell ref="BI210:FC210"/>
    <mergeCell ref="B216:AQ216"/>
    <mergeCell ref="AR216:BH216"/>
    <mergeCell ref="BI216:FC216"/>
    <mergeCell ref="AR215:BH215"/>
    <mergeCell ref="B208:AQ208"/>
    <mergeCell ref="AR208:BH208"/>
    <mergeCell ref="BI208:FC208"/>
    <mergeCell ref="B210:AQ210"/>
    <mergeCell ref="AR210:BH210"/>
    <mergeCell ref="BI209:FC209"/>
    <mergeCell ref="C236:F236"/>
    <mergeCell ref="J236:AA236"/>
    <mergeCell ref="DJ224:EP224"/>
    <mergeCell ref="CP223:DI223"/>
    <mergeCell ref="A220:BH220"/>
    <mergeCell ref="A213:AQ213"/>
    <mergeCell ref="AR213:BH213"/>
    <mergeCell ref="BI215:FC215"/>
    <mergeCell ref="DJ220:EP220"/>
    <mergeCell ref="BI213:FC213"/>
    <mergeCell ref="A214:AQ214"/>
    <mergeCell ref="AR214:BH214"/>
    <mergeCell ref="BI214:FC214"/>
    <mergeCell ref="B215:AQ215"/>
    <mergeCell ref="DJ227:EP227"/>
    <mergeCell ref="BI217:FC217"/>
    <mergeCell ref="CP220:DI220"/>
    <mergeCell ref="DJ223:EP223"/>
    <mergeCell ref="CP226:DI226"/>
    <mergeCell ref="DJ226:EP226"/>
    <mergeCell ref="B217:AQ217"/>
    <mergeCell ref="AR217:BH217"/>
    <mergeCell ref="CP221:DI221"/>
    <mergeCell ref="DJ221:EP221"/>
    <mergeCell ref="AB236:AE236"/>
    <mergeCell ref="CP224:DI224"/>
    <mergeCell ref="CP227:DI227"/>
    <mergeCell ref="AF236:AI236"/>
    <mergeCell ref="G234:AI234"/>
    <mergeCell ref="A227:AE227"/>
  </mergeCells>
  <printOptions/>
  <pageMargins left="0.1968503937007874" right="0.11811023622047245" top="0.5905511811023623" bottom="0.3937007874015748" header="0" footer="0.1968503937007874"/>
  <pageSetup horizontalDpi="600" verticalDpi="600" orientation="portrait" paperSize="9" scale="3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8" max="158" man="1"/>
    <brk id="113" max="158" man="1"/>
    <brk id="169" max="158" man="1"/>
    <brk id="200" max="1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2019-01-11T09:40:53Z</cp:lastPrinted>
  <dcterms:created xsi:type="dcterms:W3CDTF">2010-11-26T07:12:57Z</dcterms:created>
  <dcterms:modified xsi:type="dcterms:W3CDTF">2019-01-11T10:49:43Z</dcterms:modified>
  <cp:category/>
  <cp:version/>
  <cp:contentType/>
  <cp:contentStatus/>
</cp:coreProperties>
</file>